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ERSONAS\TODO\BOLSA EMPLEO\TABLA BAREMACIÓN\DEFINITIVA\"/>
    </mc:Choice>
  </mc:AlternateContent>
  <xr:revisionPtr revIDLastSave="0" documentId="13_ncr:1_{BB6D9B56-83E4-48ED-8980-50C053ADA9F9}" xr6:coauthVersionLast="36" xr6:coauthVersionMax="36" xr10:uidLastSave="{00000000-0000-0000-0000-000000000000}"/>
  <bookViews>
    <workbookView xWindow="0" yWindow="0" windowWidth="28800" windowHeight="11325" xr2:uid="{112853C9-DF0D-4C4D-A6E5-BC70BB454B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35" i="1" l="1"/>
  <c r="I34" i="1"/>
  <c r="G34" i="1" s="1"/>
  <c r="I32" i="1"/>
  <c r="G32" i="1" s="1"/>
  <c r="I33" i="1"/>
  <c r="G33" i="1" s="1"/>
  <c r="G35" i="1"/>
  <c r="G27" i="1"/>
  <c r="G26" i="1"/>
  <c r="G25" i="1"/>
  <c r="G28" i="1" l="1"/>
  <c r="I20" i="1"/>
  <c r="G20" i="1" s="1"/>
  <c r="I19" i="1" l="1"/>
  <c r="G19" i="1" l="1"/>
  <c r="G21" i="1" s="1"/>
  <c r="G36" i="1"/>
  <c r="G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ANTONIO MASA SANTAMARIA</author>
  </authors>
  <commentList>
    <comment ref="E30" authorId="0" shapeId="0" xr:uid="{7E02EDDD-11CC-4C16-930F-8F16239F0418}">
      <text>
        <r>
          <rPr>
            <b/>
            <sz val="9"/>
            <color indexed="81"/>
            <rFont val="Tahoma"/>
            <family val="2"/>
          </rPr>
          <t xml:space="preserve">Para poder computar la experiencia profesional es necesario haber tenido una experiencia mínima de 3 meses completos en cada caso (que también se cuentan en el baremo), continuada o no en el tiempo. 
En los meses en los que no se ha trabajado de forma completa, se indicarán con decimales según el nº de días trabajados y tomando el valor de 30 días por mes completo. (así por ejemplo, 15 días equivalen a 0,5 meses)
En caso de haber tenido contratos a tiempo parcial o con reducción de jornada, se indicarán igualmente el nº de meses, si bien la herramienta de autobaremación  computará automáticamente la puntuación  al 60%, con independencia del porcentaje real de reducción.  
En su caso, en aquellos meses en los que se han alternado periodos a tiempo completo con periodos a tiempo parcial, se señalarán como meses trabajados a tiempo completo. 
</t>
        </r>
      </text>
    </comment>
  </commentList>
</comments>
</file>

<file path=xl/sharedStrings.xml><?xml version="1.0" encoding="utf-8"?>
<sst xmlns="http://schemas.openxmlformats.org/spreadsheetml/2006/main" count="31" uniqueCount="31">
  <si>
    <t>PUNTUACIÓN</t>
  </si>
  <si>
    <t>SI</t>
  </si>
  <si>
    <t>NO</t>
  </si>
  <si>
    <t>TOTAL  EXPERIENCIA PROFESIONAL</t>
  </si>
  <si>
    <t>TOTAL  PUNTUACIÓN</t>
  </si>
  <si>
    <t xml:space="preserve"> SI/NO</t>
  </si>
  <si>
    <t>NIF:</t>
  </si>
  <si>
    <t>Nombre y apellidos:</t>
  </si>
  <si>
    <t>Formación Reglada</t>
  </si>
  <si>
    <t>Formación Continuada</t>
  </si>
  <si>
    <t>Nº CURSOS</t>
  </si>
  <si>
    <t xml:space="preserve">Experiencia Profesional </t>
  </si>
  <si>
    <t>Por cada curso cuya materia esté directamente relacionada con las funciones del puesto con una duración entre 10 y 50 horas de formación: 0,25 por curso</t>
  </si>
  <si>
    <t>Por cada curso cuya materia esté directamente relacionada con las funciones del puesto con una duración entre 51 y 100 horas de formación: 0,5 por curso</t>
  </si>
  <si>
    <t>Por cada curso cuya materia esté directamente relacionada con las funciones del puesto con una duración de más de 100 horas de formación: 1 por curso</t>
  </si>
  <si>
    <t>email:</t>
  </si>
  <si>
    <t>teléfono de contacto:</t>
  </si>
  <si>
    <t>DECLARACIÓN:</t>
  </si>
  <si>
    <t>Declaro que cumplo con la totalidad de los requisitos mínimos: (punto 2.1 convocatoria) y que  los datos  contenidos en esta autobaremación son ciertos y están actualizados,  así como la aceptación de las bases de la convocatoria, normas y procedimientos que se establecen para esta bolsa de empleo.</t>
  </si>
  <si>
    <t>Estar en posesión del título perteneciente a la Familia Profesional de Administración y Gestión de Grado Superior (Técnico Superior de Administración y Finanzas y/o Técnico Superior en Asistencia a la Dirección), o titulación equivalente según lo previsto por Ministerio de Educación y Formación Profesional en su web para cada uno de ellos.</t>
  </si>
  <si>
    <t>Estar en posesión de titulación universitaria oficial.</t>
  </si>
  <si>
    <t>Nº MESES A TIEMPO COMPLETO</t>
  </si>
  <si>
    <t>Nº MESES A TIEMPO PARCIAL</t>
  </si>
  <si>
    <t>situar el cursor sobre el campo experiencia profesional para ver la forma de cumplimentación y cómputo</t>
  </si>
  <si>
    <t>Por servicios prestados con contrato laboral de categoría similar, equivalente o superior de nivel administrativo en la Fundación General de la Universidad de Valladolid, con un mínimo de tres meses completos: 0,50 puntos por mes, incluidos los tres primeros meses.</t>
  </si>
  <si>
    <t>Por servicios prestados con contrato laboral de categoría similar, equivalente o superior de nivel administrativo en Entidades del Sector Privado, con un mínimo de tres meses completos: 0,15 puntos por mes incluidos los 3 primeros meses.</t>
  </si>
  <si>
    <t>TOTAL FORMACIÓN REGLADA</t>
  </si>
  <si>
    <t>TOTAL  FORMACIÓN CONTINUADA</t>
  </si>
  <si>
    <t>TABLA AUTOBAREMACION: A RELLENAR SOLO LAS CASILLAS SOMBREADAS</t>
  </si>
  <si>
    <t>Por servicios prestados con nombramiento o contrato laboral de categoría similar, equivalente o superior de nivel administrativo en Universidades públicas o privadas, o en sus Entidades Dependientes, con un mínimo de tres meses completos: 0,30 puntos por mes incluidos los tres primeros meses.</t>
  </si>
  <si>
    <t>Por servicios prestados con  nombramiento o contrato laboral de categoría similar, equivalente o superior de nivel administrativo en Entidades del Sector Público, con un mínimo de tres meses completos: 0,20 puntos por mes incluidos los 3 primeros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</si>
</sst>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2" borderId="6" xfId="0" applyFill="1" applyBorder="1" applyAlignment="1">
      <alignment horizontal="justify" vertical="center"/>
    </xf>
    <xf numFmtId="0" fontId="0" fillId="2" borderId="0" xfId="0" applyFill="1" applyBorder="1" applyAlignment="1">
      <alignment horizontal="justify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justify" vertical="center" wrapText="1"/>
    </xf>
    <xf numFmtId="0" fontId="0" fillId="2" borderId="0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0" fillId="2" borderId="9" xfId="0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right" vertical="center"/>
    </xf>
    <xf numFmtId="3" fontId="0" fillId="0" borderId="0" xfId="0" applyNumberFormat="1" applyAlignment="1">
      <alignment horizontal="justify" vertical="center" wrapText="1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1" fontId="0" fillId="4" borderId="15" xfId="0" applyNumberFormat="1" applyFill="1" applyBorder="1" applyAlignment="1" applyProtection="1">
      <alignment horizontal="center" vertical="center" wrapText="1"/>
      <protection locked="0"/>
    </xf>
    <xf numFmtId="1" fontId="0" fillId="4" borderId="14" xfId="0" applyNumberForma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justify" vertical="center"/>
    </xf>
    <xf numFmtId="0" fontId="1" fillId="2" borderId="0" xfId="0" applyFont="1" applyFill="1" applyBorder="1" applyAlignment="1" applyProtection="1">
      <alignment horizontal="justify" vertical="center"/>
    </xf>
    <xf numFmtId="0" fontId="0" fillId="2" borderId="0" xfId="0" applyFill="1" applyBorder="1" applyAlignment="1" applyProtection="1">
      <alignment horizontal="justify" vertical="center"/>
    </xf>
    <xf numFmtId="0" fontId="0" fillId="2" borderId="6" xfId="0" applyFill="1" applyBorder="1" applyAlignment="1" applyProtection="1">
      <alignment horizontal="justify" vertical="center" wrapText="1"/>
    </xf>
    <xf numFmtId="0" fontId="0" fillId="2" borderId="0" xfId="0" applyFill="1" applyBorder="1" applyAlignment="1" applyProtection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22" xfId="0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  <xf numFmtId="4" fontId="0" fillId="4" borderId="14" xfId="0" applyNumberForma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7" xfId="0" applyBorder="1" applyAlignment="1">
      <alignment vertical="center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6" borderId="0" xfId="0" applyFill="1" applyAlignment="1">
      <alignment horizontal="justify" vertical="center" wrapText="1"/>
    </xf>
    <xf numFmtId="0" fontId="1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17" xfId="0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justify" vertical="center" wrapText="1"/>
    </xf>
    <xf numFmtId="0" fontId="0" fillId="2" borderId="20" xfId="0" applyFill="1" applyBorder="1" applyAlignment="1">
      <alignment horizontal="justify" vertical="center" wrapText="1"/>
    </xf>
    <xf numFmtId="0" fontId="0" fillId="2" borderId="21" xfId="0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right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17" xfId="0" applyFill="1" applyBorder="1" applyAlignment="1">
      <alignment vertical="center"/>
    </xf>
    <xf numFmtId="0" fontId="1" fillId="2" borderId="6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7" fillId="2" borderId="4" xfId="0" applyFont="1" applyFill="1" applyBorder="1" applyAlignment="1">
      <alignment horizontal="center" wrapText="1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2" borderId="9" xfId="0" applyFont="1" applyFill="1" applyBorder="1" applyAlignment="1">
      <alignment horizontal="justify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20" xfId="0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4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 editAs="oneCell">
    <xdr:from>
      <xdr:col>1</xdr:col>
      <xdr:colOff>47624</xdr:colOff>
      <xdr:row>0</xdr:row>
      <xdr:rowOff>114300</xdr:rowOff>
    </xdr:from>
    <xdr:to>
      <xdr:col>4</xdr:col>
      <xdr:colOff>581024</xdr:colOff>
      <xdr:row>3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4149BB7-A9CA-448A-B5E4-DDE448C953A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114300"/>
          <a:ext cx="1609725" cy="552450"/>
        </a:xfrm>
        <a:prstGeom prst="rect">
          <a:avLst/>
        </a:prstGeom>
      </xdr:spPr>
    </xdr:pic>
    <xdr:clientData/>
  </xdr:twoCellAnchor>
  <xdr:twoCellAnchor>
    <xdr:from>
      <xdr:col>4</xdr:col>
      <xdr:colOff>581025</xdr:colOff>
      <xdr:row>0</xdr:row>
      <xdr:rowOff>85725</xdr:rowOff>
    </xdr:from>
    <xdr:to>
      <xdr:col>5</xdr:col>
      <xdr:colOff>4552950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1695450" y="85725"/>
          <a:ext cx="4686300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BASES CONVOCATORIA DE BOLSA DE EMPLEO </a:t>
          </a:r>
        </a:p>
        <a:p>
          <a:pPr algn="ctr"/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OFICIAL 1ª y 2ª ADMINISTRATIVO. BE/22/01</a:t>
          </a:r>
          <a:endParaRPr lang="es-ES" sz="1400"/>
        </a:p>
      </xdr:txBody>
    </xdr:sp>
    <xdr:clientData/>
  </xdr:twoCellAnchor>
  <xdr:twoCellAnchor>
    <xdr:from>
      <xdr:col>5</xdr:col>
      <xdr:colOff>4552950</xdr:colOff>
      <xdr:row>0</xdr:row>
      <xdr:rowOff>85725</xdr:rowOff>
    </xdr:from>
    <xdr:to>
      <xdr:col>7</xdr:col>
      <xdr:colOff>0</xdr:colOff>
      <xdr:row>3</xdr:row>
      <xdr:rowOff>114300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6B596895-570E-42B5-A966-C07786D9ECB6}"/>
            </a:ext>
          </a:extLst>
        </xdr:cNvPr>
        <xdr:cNvSpPr txBox="1"/>
      </xdr:nvSpPr>
      <xdr:spPr>
        <a:xfrm>
          <a:off x="6381750" y="85725"/>
          <a:ext cx="141922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I‐LAB22 B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Revisión: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Marzo 2022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J41"/>
  <sheetViews>
    <sheetView tabSelected="1" workbookViewId="0">
      <selection activeCell="G13" sqref="G13:G15"/>
    </sheetView>
  </sheetViews>
  <sheetFormatPr baseColWidth="10" defaultColWidth="11.42578125" defaultRowHeight="15" x14ac:dyDescent="0.25"/>
  <cols>
    <col min="1" max="1" width="5.140625" style="2" customWidth="1"/>
    <col min="2" max="2" width="3.140625" style="2" customWidth="1"/>
    <col min="3" max="3" width="2.28515625" style="2" customWidth="1"/>
    <col min="4" max="5" width="10.7109375" style="2" customWidth="1"/>
    <col min="6" max="6" width="75.140625" style="2" customWidth="1"/>
    <col min="7" max="7" width="14.42578125" style="1" customWidth="1"/>
    <col min="8" max="8" width="7.5703125" style="2" customWidth="1"/>
    <col min="9" max="9" width="11.42578125" style="2" hidden="1" customWidth="1"/>
    <col min="10" max="11" width="11.42578125" style="2" customWidth="1"/>
    <col min="12" max="16384" width="11.42578125" style="2"/>
  </cols>
  <sheetData>
    <row r="1" spans="1:9" ht="15.75" customHeight="1" x14ac:dyDescent="0.25">
      <c r="A1" s="54"/>
      <c r="B1" s="50"/>
      <c r="C1" s="50"/>
      <c r="D1" s="50"/>
      <c r="E1" s="50"/>
      <c r="F1" s="50"/>
      <c r="G1" s="51"/>
      <c r="H1" s="54"/>
    </row>
    <row r="2" spans="1:9" ht="15" customHeight="1" x14ac:dyDescent="0.25">
      <c r="A2" s="54"/>
      <c r="B2" s="50"/>
      <c r="C2" s="50"/>
      <c r="D2" s="50"/>
      <c r="E2" s="50"/>
      <c r="F2" s="50"/>
      <c r="G2" s="51"/>
      <c r="H2" s="54"/>
    </row>
    <row r="3" spans="1:9" ht="15.75" customHeight="1" x14ac:dyDescent="0.25">
      <c r="A3" s="54"/>
      <c r="B3" s="50"/>
      <c r="C3" s="50"/>
      <c r="D3" s="50"/>
      <c r="E3" s="50"/>
      <c r="F3" s="50"/>
      <c r="G3" s="51"/>
      <c r="H3" s="54"/>
    </row>
    <row r="4" spans="1:9" ht="22.5" customHeight="1" x14ac:dyDescent="0.25">
      <c r="A4" s="54"/>
      <c r="B4" s="50"/>
      <c r="C4" s="50"/>
      <c r="D4" s="50"/>
      <c r="E4" s="50"/>
      <c r="F4" s="50"/>
      <c r="G4" s="51"/>
      <c r="H4" s="54"/>
    </row>
    <row r="5" spans="1:9" ht="3.75" customHeight="1" thickBot="1" x14ac:dyDescent="0.3">
      <c r="A5" s="54"/>
      <c r="B5" s="50"/>
      <c r="C5" s="50"/>
      <c r="D5" s="50"/>
      <c r="E5" s="50"/>
      <c r="F5" s="50"/>
      <c r="G5" s="51"/>
      <c r="H5" s="54"/>
    </row>
    <row r="6" spans="1:9" s="3" customFormat="1" ht="20.25" thickTop="1" thickBot="1" x14ac:dyDescent="0.3">
      <c r="A6" s="56"/>
      <c r="B6" s="59" t="s">
        <v>28</v>
      </c>
      <c r="C6" s="60"/>
      <c r="D6" s="61"/>
      <c r="E6" s="61"/>
      <c r="F6" s="61"/>
      <c r="G6" s="62"/>
      <c r="H6" s="56"/>
    </row>
    <row r="7" spans="1:9" s="3" customFormat="1" ht="15.75" thickTop="1" x14ac:dyDescent="0.25">
      <c r="A7" s="56"/>
      <c r="B7" s="4"/>
      <c r="C7" s="5"/>
      <c r="D7" s="5"/>
      <c r="E7" s="5"/>
      <c r="F7" s="5"/>
      <c r="G7" s="6"/>
      <c r="H7" s="56"/>
      <c r="I7" s="3" t="s">
        <v>1</v>
      </c>
    </row>
    <row r="8" spans="1:9" s="3" customFormat="1" x14ac:dyDescent="0.25">
      <c r="A8" s="56"/>
      <c r="B8" s="69" t="s">
        <v>7</v>
      </c>
      <c r="C8" s="70"/>
      <c r="D8" s="70"/>
      <c r="E8" s="70"/>
      <c r="F8" s="67"/>
      <c r="G8" s="68"/>
      <c r="H8" s="56"/>
      <c r="I8" s="3" t="s">
        <v>2</v>
      </c>
    </row>
    <row r="9" spans="1:9" s="3" customFormat="1" x14ac:dyDescent="0.25">
      <c r="A9" s="56"/>
      <c r="B9" s="69" t="s">
        <v>6</v>
      </c>
      <c r="C9" s="70"/>
      <c r="D9" s="70"/>
      <c r="E9" s="70"/>
      <c r="F9" s="57"/>
      <c r="G9" s="58"/>
      <c r="H9" s="56"/>
    </row>
    <row r="10" spans="1:9" s="3" customFormat="1" x14ac:dyDescent="0.25">
      <c r="A10" s="56"/>
      <c r="B10" s="69" t="s">
        <v>15</v>
      </c>
      <c r="C10" s="70"/>
      <c r="D10" s="70"/>
      <c r="E10" s="70"/>
      <c r="F10" s="67"/>
      <c r="G10" s="68"/>
      <c r="H10" s="56"/>
    </row>
    <row r="11" spans="1:9" s="3" customFormat="1" ht="14.25" customHeight="1" x14ac:dyDescent="0.25">
      <c r="A11" s="56"/>
      <c r="B11" s="69" t="s">
        <v>16</v>
      </c>
      <c r="C11" s="70"/>
      <c r="D11" s="70"/>
      <c r="E11" s="70"/>
      <c r="F11" s="67"/>
      <c r="G11" s="68"/>
      <c r="H11" s="56"/>
    </row>
    <row r="12" spans="1:9" s="42" customFormat="1" ht="14.25" customHeight="1" thickBot="1" x14ac:dyDescent="0.3">
      <c r="A12" s="56"/>
      <c r="B12" s="31"/>
      <c r="C12" s="32"/>
      <c r="D12" s="33"/>
      <c r="E12" s="33"/>
      <c r="F12" s="33"/>
      <c r="G12" s="49"/>
      <c r="H12" s="56"/>
    </row>
    <row r="13" spans="1:9" s="3" customFormat="1" ht="14.25" customHeight="1" x14ac:dyDescent="0.25">
      <c r="A13" s="56"/>
      <c r="B13" s="69" t="s">
        <v>17</v>
      </c>
      <c r="C13" s="70"/>
      <c r="D13" s="70"/>
      <c r="E13" s="77" t="s">
        <v>18</v>
      </c>
      <c r="F13" s="78"/>
      <c r="G13" s="72"/>
      <c r="H13" s="56"/>
      <c r="I13" s="2">
        <f>IF(G13=$I$7,1,0)</f>
        <v>0</v>
      </c>
    </row>
    <row r="14" spans="1:9" ht="18" customHeight="1" x14ac:dyDescent="0.25">
      <c r="A14" s="54"/>
      <c r="B14" s="34"/>
      <c r="C14" s="35"/>
      <c r="D14" s="35"/>
      <c r="E14" s="70"/>
      <c r="F14" s="78"/>
      <c r="G14" s="73"/>
      <c r="H14" s="54"/>
    </row>
    <row r="15" spans="1:9" ht="26.25" customHeight="1" thickBot="1" x14ac:dyDescent="0.3">
      <c r="A15" s="54"/>
      <c r="B15" s="34"/>
      <c r="C15" s="35"/>
      <c r="D15" s="35"/>
      <c r="E15" s="70"/>
      <c r="F15" s="78"/>
      <c r="G15" s="74"/>
      <c r="H15" s="54"/>
    </row>
    <row r="16" spans="1:9" ht="15.75" thickBot="1" x14ac:dyDescent="0.3">
      <c r="A16" s="54"/>
      <c r="B16" s="7"/>
      <c r="C16" s="47"/>
      <c r="D16" s="48"/>
      <c r="E16" s="10"/>
      <c r="F16" s="10"/>
      <c r="G16" s="9"/>
      <c r="H16" s="54"/>
    </row>
    <row r="17" spans="1:10" ht="17.25" thickTop="1" thickBot="1" x14ac:dyDescent="0.3">
      <c r="A17" s="54"/>
      <c r="B17" s="7"/>
      <c r="C17" s="17"/>
      <c r="D17" s="18"/>
      <c r="E17" s="71" t="s">
        <v>8</v>
      </c>
      <c r="F17" s="71"/>
      <c r="G17" s="75" t="s">
        <v>0</v>
      </c>
      <c r="H17" s="54"/>
    </row>
    <row r="18" spans="1:10" ht="16.5" thickTop="1" thickBot="1" x14ac:dyDescent="0.3">
      <c r="A18" s="54"/>
      <c r="B18" s="7"/>
      <c r="C18" s="20"/>
      <c r="D18" s="36" t="s">
        <v>5</v>
      </c>
      <c r="E18" s="63"/>
      <c r="F18" s="63"/>
      <c r="G18" s="76"/>
      <c r="H18" s="54"/>
    </row>
    <row r="19" spans="1:10" ht="61.5" customHeight="1" thickTop="1" thickBot="1" x14ac:dyDescent="0.3">
      <c r="A19" s="54"/>
      <c r="B19" s="7"/>
      <c r="C19" s="7"/>
      <c r="D19" s="28"/>
      <c r="E19" s="64" t="s">
        <v>19</v>
      </c>
      <c r="F19" s="65"/>
      <c r="G19" s="22">
        <f>10*I19*I13</f>
        <v>0</v>
      </c>
      <c r="H19" s="54"/>
      <c r="I19" s="2">
        <f>IF(D19=$I$7,1,0)</f>
        <v>0</v>
      </c>
    </row>
    <row r="20" spans="1:10" ht="30" customHeight="1" thickBot="1" x14ac:dyDescent="0.3">
      <c r="A20" s="54"/>
      <c r="B20" s="7"/>
      <c r="C20" s="7"/>
      <c r="D20" s="28"/>
      <c r="E20" s="64" t="s">
        <v>20</v>
      </c>
      <c r="F20" s="65"/>
      <c r="G20" s="39">
        <f>3*I20*I13</f>
        <v>0</v>
      </c>
      <c r="H20" s="54"/>
      <c r="I20" s="2">
        <f>IF(D20=$I$7,1,0)</f>
        <v>0</v>
      </c>
    </row>
    <row r="21" spans="1:10" ht="22.5" customHeight="1" thickTop="1" thickBot="1" x14ac:dyDescent="0.3">
      <c r="A21" s="54"/>
      <c r="B21" s="7"/>
      <c r="C21" s="16"/>
      <c r="D21" s="15"/>
      <c r="E21" s="66" t="s">
        <v>26</v>
      </c>
      <c r="F21" s="66"/>
      <c r="G21" s="21">
        <f>SUM(G19:G20)</f>
        <v>0</v>
      </c>
      <c r="H21" s="54"/>
    </row>
    <row r="22" spans="1:10" ht="24.75" customHeight="1" thickTop="1" thickBot="1" x14ac:dyDescent="0.3">
      <c r="A22" s="54"/>
      <c r="B22" s="7"/>
      <c r="C22" s="25"/>
      <c r="D22" s="10"/>
      <c r="E22" s="26"/>
      <c r="F22" s="26"/>
      <c r="G22" s="11"/>
      <c r="H22" s="54"/>
    </row>
    <row r="23" spans="1:10" ht="16.5" customHeight="1" thickTop="1" thickBot="1" x14ac:dyDescent="0.3">
      <c r="A23" s="54"/>
      <c r="B23" s="7"/>
      <c r="C23" s="12"/>
      <c r="D23" s="14"/>
      <c r="E23" s="83" t="s">
        <v>9</v>
      </c>
      <c r="F23" s="83"/>
      <c r="G23" s="13"/>
      <c r="H23" s="54"/>
    </row>
    <row r="24" spans="1:10" ht="19.5" customHeight="1" thickTop="1" thickBot="1" x14ac:dyDescent="0.3">
      <c r="A24" s="54"/>
      <c r="B24" s="7"/>
      <c r="C24" s="7"/>
      <c r="D24" s="23" t="s">
        <v>10</v>
      </c>
      <c r="F24" s="25"/>
      <c r="G24" s="9"/>
      <c r="H24" s="54"/>
    </row>
    <row r="25" spans="1:10" ht="28.5" customHeight="1" thickTop="1" thickBot="1" x14ac:dyDescent="0.3">
      <c r="A25" s="54"/>
      <c r="B25" s="7"/>
      <c r="C25" s="7"/>
      <c r="D25" s="29"/>
      <c r="E25" s="87" t="s">
        <v>12</v>
      </c>
      <c r="F25" s="88"/>
      <c r="G25" s="37">
        <f>D25*0.25*I13</f>
        <v>0</v>
      </c>
      <c r="H25" s="54"/>
    </row>
    <row r="26" spans="1:10" ht="28.5" customHeight="1" thickBot="1" x14ac:dyDescent="0.3">
      <c r="A26" s="54"/>
      <c r="B26" s="7"/>
      <c r="C26" s="7"/>
      <c r="D26" s="29"/>
      <c r="E26" s="87" t="s">
        <v>13</v>
      </c>
      <c r="F26" s="88"/>
      <c r="G26" s="41">
        <f>D26*0.5*I13</f>
        <v>0</v>
      </c>
      <c r="H26" s="54"/>
    </row>
    <row r="27" spans="1:10" ht="28.5" customHeight="1" thickBot="1" x14ac:dyDescent="0.3">
      <c r="A27" s="54"/>
      <c r="B27" s="7"/>
      <c r="C27" s="7"/>
      <c r="D27" s="30"/>
      <c r="E27" s="87" t="s">
        <v>14</v>
      </c>
      <c r="F27" s="88"/>
      <c r="G27" s="40">
        <f>D27*1*I13</f>
        <v>0</v>
      </c>
      <c r="H27" s="54"/>
    </row>
    <row r="28" spans="1:10" ht="20.25" thickTop="1" thickBot="1" x14ac:dyDescent="0.3">
      <c r="A28" s="54"/>
      <c r="B28" s="7"/>
      <c r="C28" s="16"/>
      <c r="D28" s="19"/>
      <c r="E28" s="66" t="s">
        <v>27</v>
      </c>
      <c r="F28" s="66"/>
      <c r="G28" s="21">
        <f>SUM(G25:G27)</f>
        <v>0</v>
      </c>
      <c r="H28" s="54"/>
    </row>
    <row r="29" spans="1:10" ht="24.75" customHeight="1" thickTop="1" thickBot="1" x14ac:dyDescent="0.3">
      <c r="A29" s="54"/>
      <c r="B29" s="7"/>
      <c r="C29" s="25"/>
      <c r="D29" s="10"/>
      <c r="E29" s="26"/>
      <c r="F29" s="26"/>
      <c r="G29" s="11"/>
      <c r="H29" s="54"/>
    </row>
    <row r="30" spans="1:10" ht="17.25" thickTop="1" thickBot="1" x14ac:dyDescent="0.3">
      <c r="A30" s="54"/>
      <c r="B30" s="7"/>
      <c r="C30" s="12"/>
      <c r="D30" s="14"/>
      <c r="E30" s="83" t="s">
        <v>11</v>
      </c>
      <c r="F30" s="83"/>
      <c r="G30" s="13"/>
      <c r="H30" s="54"/>
    </row>
    <row r="31" spans="1:10" ht="44.25" customHeight="1" thickTop="1" thickBot="1" x14ac:dyDescent="0.3">
      <c r="A31" s="54"/>
      <c r="B31" s="7"/>
      <c r="C31" s="7"/>
      <c r="D31" s="46" t="s">
        <v>21</v>
      </c>
      <c r="E31" s="46" t="s">
        <v>22</v>
      </c>
      <c r="F31" s="52" t="s">
        <v>23</v>
      </c>
      <c r="G31" s="53"/>
      <c r="H31" s="54"/>
    </row>
    <row r="32" spans="1:10" ht="61.5" customHeight="1" thickTop="1" thickBot="1" x14ac:dyDescent="0.3">
      <c r="A32" s="54"/>
      <c r="B32" s="7"/>
      <c r="C32" s="7"/>
      <c r="D32" s="45"/>
      <c r="E32" s="45"/>
      <c r="F32" s="43" t="s">
        <v>24</v>
      </c>
      <c r="G32" s="38">
        <f>IF(D32+E32&lt;3,0,I32)</f>
        <v>0</v>
      </c>
      <c r="H32" s="54"/>
      <c r="I32" s="2">
        <f>0.5*(D32+E32*0.6)*I13</f>
        <v>0</v>
      </c>
      <c r="J32" s="27"/>
    </row>
    <row r="33" spans="1:10" ht="64.5" customHeight="1" thickTop="1" thickBot="1" x14ac:dyDescent="0.3">
      <c r="A33" s="54"/>
      <c r="B33" s="7"/>
      <c r="C33" s="7"/>
      <c r="D33" s="45"/>
      <c r="E33" s="45"/>
      <c r="F33" s="44" t="s">
        <v>29</v>
      </c>
      <c r="G33" s="46">
        <f t="shared" ref="G33:G35" si="0">IF(D33+E33&lt;3,0,I33)</f>
        <v>0</v>
      </c>
      <c r="H33" s="54"/>
      <c r="I33" s="2">
        <f>0.3*(D33+E33*0.6)*I13</f>
        <v>0</v>
      </c>
      <c r="J33" s="27"/>
    </row>
    <row r="34" spans="1:10" ht="60" customHeight="1" thickTop="1" thickBot="1" x14ac:dyDescent="0.3">
      <c r="A34" s="54"/>
      <c r="B34" s="7"/>
      <c r="C34" s="7"/>
      <c r="D34" s="45"/>
      <c r="E34" s="45"/>
      <c r="F34" s="44" t="s">
        <v>30</v>
      </c>
      <c r="G34" s="46">
        <f t="shared" si="0"/>
        <v>0</v>
      </c>
      <c r="H34" s="54"/>
      <c r="I34" s="2">
        <f>0.2*(D34+E34*0.6)*I13</f>
        <v>0</v>
      </c>
      <c r="J34" s="27"/>
    </row>
    <row r="35" spans="1:10" ht="62.25" customHeight="1" thickTop="1" thickBot="1" x14ac:dyDescent="0.3">
      <c r="A35" s="54"/>
      <c r="B35" s="7"/>
      <c r="C35" s="7"/>
      <c r="D35" s="45"/>
      <c r="E35" s="45"/>
      <c r="F35" s="44" t="s">
        <v>25</v>
      </c>
      <c r="G35" s="46">
        <f t="shared" si="0"/>
        <v>0</v>
      </c>
      <c r="H35" s="54"/>
      <c r="I35" s="2">
        <f>0.15*(D35+(E35*0.6))*I13</f>
        <v>0</v>
      </c>
      <c r="J35" s="27"/>
    </row>
    <row r="36" spans="1:10" ht="20.25" thickTop="1" thickBot="1" x14ac:dyDescent="0.3">
      <c r="A36" s="54"/>
      <c r="B36" s="7"/>
      <c r="C36" s="16"/>
      <c r="D36" s="19"/>
      <c r="E36" s="66" t="s">
        <v>3</v>
      </c>
      <c r="F36" s="66"/>
      <c r="G36" s="21">
        <f>SUM(G32:G35)</f>
        <v>0</v>
      </c>
      <c r="H36" s="54"/>
    </row>
    <row r="37" spans="1:10" ht="16.5" thickTop="1" thickBot="1" x14ac:dyDescent="0.3">
      <c r="A37" s="54"/>
      <c r="B37" s="7"/>
      <c r="C37" s="8"/>
      <c r="D37" s="8"/>
      <c r="E37" s="8"/>
      <c r="F37" s="8"/>
      <c r="G37" s="9"/>
      <c r="H37" s="54"/>
    </row>
    <row r="38" spans="1:10" ht="22.5" customHeight="1" thickTop="1" thickBot="1" x14ac:dyDescent="0.3">
      <c r="A38" s="54"/>
      <c r="B38" s="7"/>
      <c r="C38" s="84" t="s">
        <v>4</v>
      </c>
      <c r="D38" s="85"/>
      <c r="E38" s="85"/>
      <c r="F38" s="86"/>
      <c r="G38" s="24">
        <f>G21+G28+G36</f>
        <v>0</v>
      </c>
      <c r="H38" s="54"/>
    </row>
    <row r="39" spans="1:10" ht="6" customHeight="1" thickTop="1" x14ac:dyDescent="0.25">
      <c r="A39" s="54"/>
      <c r="B39" s="7"/>
      <c r="C39" s="8"/>
      <c r="D39" s="8"/>
      <c r="E39" s="8"/>
      <c r="F39" s="8"/>
      <c r="G39" s="9"/>
      <c r="H39" s="54"/>
    </row>
    <row r="40" spans="1:10" ht="8.25" customHeight="1" thickBot="1" x14ac:dyDescent="0.3">
      <c r="A40" s="54"/>
      <c r="B40" s="79"/>
      <c r="C40" s="80"/>
      <c r="D40" s="81"/>
      <c r="E40" s="81"/>
      <c r="F40" s="81"/>
      <c r="G40" s="82"/>
      <c r="H40" s="54"/>
    </row>
    <row r="41" spans="1:10" ht="15.75" thickTop="1" x14ac:dyDescent="0.25">
      <c r="A41" s="54"/>
      <c r="B41" s="54"/>
      <c r="C41" s="54"/>
      <c r="D41" s="54"/>
      <c r="E41" s="54"/>
      <c r="F41" s="54"/>
      <c r="G41" s="55"/>
      <c r="H41" s="54"/>
    </row>
  </sheetData>
  <sheetProtection algorithmName="SHA-512" hashValue="IZktz1TJP74nBfJR9gPf2tOwefRmJkxZmsXScyLRSAjx/eN5VSZAvYbJ9jALI4V9SOdGTfRiAJlu7Zz+l79S2Q==" saltValue="1LIU1fRQFWASY7Ba2RxcHw==" spinCount="100000" sheet="1" objects="1" scenarios="1"/>
  <mergeCells count="26">
    <mergeCell ref="E13:F15"/>
    <mergeCell ref="B40:G40"/>
    <mergeCell ref="E36:F36"/>
    <mergeCell ref="E30:F30"/>
    <mergeCell ref="E28:F28"/>
    <mergeCell ref="E23:F23"/>
    <mergeCell ref="C38:F38"/>
    <mergeCell ref="E25:F25"/>
    <mergeCell ref="E26:F26"/>
    <mergeCell ref="E27:F27"/>
    <mergeCell ref="B6:G6"/>
    <mergeCell ref="E18:F18"/>
    <mergeCell ref="E19:F19"/>
    <mergeCell ref="E21:F21"/>
    <mergeCell ref="F8:G8"/>
    <mergeCell ref="B8:E8"/>
    <mergeCell ref="B10:E10"/>
    <mergeCell ref="E20:F20"/>
    <mergeCell ref="B9:E9"/>
    <mergeCell ref="B11:E11"/>
    <mergeCell ref="F10:G10"/>
    <mergeCell ref="F11:G11"/>
    <mergeCell ref="E17:F17"/>
    <mergeCell ref="G13:G15"/>
    <mergeCell ref="B13:D13"/>
    <mergeCell ref="G17:G18"/>
  </mergeCells>
  <dataValidations count="1">
    <dataValidation type="list" allowBlank="1" showInputMessage="1" showErrorMessage="1" sqref="D19:D20 G13" xr:uid="{4A49F3FA-0223-4621-BE82-896F558CA50E}">
      <formula1>$I$6:$I$8</formula1>
    </dataValidation>
  </dataValidations>
  <pageMargins left="0.11811023622047245" right="0.11811023622047245" top="0.74803149606299213" bottom="0.74803149606299213" header="0.31496062992125984" footer="0.31496062992125984"/>
  <pageSetup paperSize="9" scale="76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2022-03-24T10:24:47Z</cp:lastPrinted>
  <dcterms:created xsi:type="dcterms:W3CDTF">2022-03-16T12:07:19Z</dcterms:created>
  <dcterms:modified xsi:type="dcterms:W3CDTF">2022-03-25T09:20:44Z</dcterms:modified>
</cp:coreProperties>
</file>