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TODO\PROCESOS SELECCION\ADM2201\HERRAMIENTA BAREMACION\"/>
    </mc:Choice>
  </mc:AlternateContent>
  <xr:revisionPtr revIDLastSave="0" documentId="13_ncr:1_{453BD4FF-12E2-4AB2-966A-462826996E89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J25" i="1"/>
  <c r="H25" i="1" s="1"/>
  <c r="J24" i="1"/>
  <c r="H24" i="1" s="1"/>
  <c r="H33" i="1" l="1"/>
  <c r="H32" i="1"/>
  <c r="H34" i="1"/>
  <c r="K31" i="1"/>
  <c r="H31" i="1" s="1"/>
  <c r="J18" i="1"/>
  <c r="H18" i="1" s="1"/>
  <c r="J17" i="1"/>
  <c r="H17" i="1" s="1"/>
  <c r="J35" i="1" l="1"/>
  <c r="H35" i="1" s="1"/>
  <c r="H26" i="1"/>
  <c r="J19" i="1"/>
  <c r="H19" i="1" s="1"/>
  <c r="J16" i="1" l="1"/>
  <c r="H16" i="1" s="1"/>
  <c r="J20" i="1" s="1"/>
  <c r="H20" i="1" s="1"/>
  <c r="H37" i="1" l="1"/>
  <c r="F12" i="1" s="1"/>
</calcChain>
</file>

<file path=xl/sharedStrings.xml><?xml version="1.0" encoding="utf-8"?>
<sst xmlns="http://schemas.openxmlformats.org/spreadsheetml/2006/main" count="52" uniqueCount="48">
  <si>
    <t>PUNTUACIÓN</t>
  </si>
  <si>
    <t>SI</t>
  </si>
  <si>
    <t>NO</t>
  </si>
  <si>
    <t>TOTAL  EXPERIENCIA PROFESIONAL</t>
  </si>
  <si>
    <t xml:space="preserve"> SI/NO</t>
  </si>
  <si>
    <t>Nombre y apellidos:</t>
  </si>
  <si>
    <t>Nº CURSOS</t>
  </si>
  <si>
    <t>email:</t>
  </si>
  <si>
    <t>teléfono de contacto:</t>
  </si>
  <si>
    <t>TOTAL FORMACIÓN REGLADA</t>
  </si>
  <si>
    <t>TOTAL  FORMACIÓN CONTINUADA</t>
  </si>
  <si>
    <t>TABLA AUTOBAREMACION: A RELLENAR SOLO LAS CASILLAS SOMBREADAS</t>
  </si>
  <si>
    <t>FORMACION REGLADA. Máximo 3 puntos</t>
  </si>
  <si>
    <t>CÓDIGO</t>
  </si>
  <si>
    <t>M1</t>
  </si>
  <si>
    <t>M1a</t>
  </si>
  <si>
    <t>M1b</t>
  </si>
  <si>
    <t>M1c</t>
  </si>
  <si>
    <t>M1d</t>
  </si>
  <si>
    <t>M2</t>
  </si>
  <si>
    <t>M2a</t>
  </si>
  <si>
    <t>M2b</t>
  </si>
  <si>
    <t>Formación específica en materia de ensayos clínicos e investigación biomédica: 1 punto por cada curso acreditado, hasta 10 puntos.</t>
  </si>
  <si>
    <t>Formación en otras competencias transversales y básicas (herramientas digitales, gestión del tiempo…): 0,5 puntos por cada curso hasta un máximo de 2 puntos</t>
  </si>
  <si>
    <t>nº horas</t>
  </si>
  <si>
    <t>nº meses enteros</t>
  </si>
  <si>
    <t>FORMACION CONTINUADA. Máximo 12 puntos</t>
  </si>
  <si>
    <t xml:space="preserve"> (mínimo 3 meses de experiencia en cada caso para ser computable)</t>
  </si>
  <si>
    <t>nº días: meses no enteros</t>
  </si>
  <si>
    <t xml:space="preserve">EXPERIENCIA PROFESIONAL: Máximo 35 puntos.
funciones de soporte y colaboración administrativa en ensayos clínicos y proyectos de investigación biosanitaria. </t>
  </si>
  <si>
    <t>TOTAL AUTOBAREMO</t>
  </si>
  <si>
    <t>PERIODOS A TIEMPO COMPLETO</t>
  </si>
  <si>
    <t>PERIODOS A T.PARCIAL O CON REDUCCIÓN JORNADA</t>
  </si>
  <si>
    <t>M3</t>
  </si>
  <si>
    <t>M3a</t>
  </si>
  <si>
    <t>M3b</t>
  </si>
  <si>
    <t>M3c</t>
  </si>
  <si>
    <t>M3d</t>
  </si>
  <si>
    <r>
      <t xml:space="preserve">Por servicios prestados con contrato laboral de categoría similar, equivalente o superior de nivel administrativo en la </t>
    </r>
    <r>
      <rPr>
        <b/>
        <sz val="11"/>
        <color theme="1"/>
        <rFont val="Calibri"/>
        <family val="2"/>
        <scheme val="minor"/>
      </rPr>
      <t>Fundación General de la Universidad de Valladolid</t>
    </r>
    <r>
      <rPr>
        <sz val="11"/>
        <color theme="1"/>
        <rFont val="Calibri"/>
        <family val="2"/>
        <scheme val="minor"/>
      </rPr>
      <t>, con un mínimo de tres meses completos desempeñando funciones de soporte y colaboración administrativa en ensayos clínicos y proyectos de investigación biosanitaria:</t>
    </r>
    <r>
      <rPr>
        <b/>
        <sz val="11"/>
        <color theme="1"/>
        <rFont val="Calibri"/>
        <family val="2"/>
        <scheme val="minor"/>
      </rPr>
      <t xml:space="preserve"> 0,25 puntos por mes</t>
    </r>
    <r>
      <rPr>
        <sz val="11"/>
        <color theme="1"/>
        <rFont val="Calibri"/>
        <family val="2"/>
        <scheme val="minor"/>
      </rPr>
      <t>, incluidos los tres primeros meses</t>
    </r>
  </si>
  <si>
    <r>
      <t xml:space="preserve">Por servicios prestados con nombramiento o contrato laboral de categoría similar, equivalente o superior de nivel administrativo en </t>
    </r>
    <r>
      <rPr>
        <b/>
        <sz val="11"/>
        <color theme="1"/>
        <rFont val="Calibri"/>
        <family val="2"/>
        <scheme val="minor"/>
      </rPr>
      <t>Universidades públicas, o en sus Entidades Dependientes</t>
    </r>
    <r>
      <rPr>
        <sz val="11"/>
        <color theme="1"/>
        <rFont val="Calibri"/>
        <family val="2"/>
        <scheme val="minor"/>
      </rPr>
      <t xml:space="preserve">, con un mínimo de tres meses completos desempeñando funciones de soporte y colaboración administrativa en ensayos clínicos y proyectos de investigación biosanitaria: </t>
    </r>
    <r>
      <rPr>
        <b/>
        <sz val="11"/>
        <color theme="1"/>
        <rFont val="Calibri"/>
        <family val="2"/>
        <scheme val="minor"/>
      </rPr>
      <t>0,15 puntos por mes</t>
    </r>
    <r>
      <rPr>
        <sz val="11"/>
        <color theme="1"/>
        <rFont val="Calibri"/>
        <family val="2"/>
        <scheme val="minor"/>
      </rPr>
      <t>, incluidos los tres primeros meses</t>
    </r>
  </si>
  <si>
    <r>
      <t xml:space="preserve">Por servicios prestados con contrato laboral de categoría similar, equivalente o superior de nivel administrativo en </t>
    </r>
    <r>
      <rPr>
        <b/>
        <sz val="11"/>
        <color theme="1"/>
        <rFont val="Calibri"/>
        <family val="2"/>
        <scheme val="minor"/>
      </rPr>
      <t>Entidades del Sector Privado</t>
    </r>
    <r>
      <rPr>
        <sz val="11"/>
        <color theme="1"/>
        <rFont val="Calibri"/>
        <family val="2"/>
        <scheme val="minor"/>
      </rPr>
      <t>, con un mínimo de tres meses completos desempeñando funciones de soporte y colaboración administrativa en ensayos clínicos y proyectos de investigación biosanitaria:</t>
    </r>
    <r>
      <rPr>
        <b/>
        <sz val="11"/>
        <color theme="1"/>
        <rFont val="Calibri"/>
        <family val="2"/>
        <scheme val="minor"/>
      </rPr>
      <t xml:space="preserve"> 0,05 puntos por mes</t>
    </r>
    <r>
      <rPr>
        <sz val="11"/>
        <color theme="1"/>
        <rFont val="Calibri"/>
        <family val="2"/>
        <scheme val="minor"/>
      </rPr>
      <t xml:space="preserve"> incluidos los 3 primeros meses.</t>
    </r>
  </si>
  <si>
    <r>
      <t xml:space="preserve">Por servicios prestados con nombramiento o contrato laboral de categoría similar, equivalente o superior de nivel administrativo en </t>
    </r>
    <r>
      <rPr>
        <b/>
        <sz val="11"/>
        <color theme="1"/>
        <rFont val="Calibri"/>
        <family val="2"/>
        <scheme val="minor"/>
      </rPr>
      <t>otras Entidades del Sector Público</t>
    </r>
    <r>
      <rPr>
        <sz val="11"/>
        <color theme="1"/>
        <rFont val="Calibri"/>
        <family val="2"/>
        <scheme val="minor"/>
      </rPr>
      <t>, con un mínimo de tres meses completos desempeñando funciones de soporte y colaboración administrativa en ensayos clínicos y proyectos de investigación biosanitaria:</t>
    </r>
    <r>
      <rPr>
        <b/>
        <sz val="11"/>
        <color theme="1"/>
        <rFont val="Calibri"/>
        <family val="2"/>
        <scheme val="minor"/>
      </rPr>
      <t xml:space="preserve"> 0,08 puntos por mes</t>
    </r>
    <r>
      <rPr>
        <sz val="11"/>
        <color theme="1"/>
        <rFont val="Calibri"/>
        <family val="2"/>
        <scheme val="minor"/>
      </rPr>
      <t xml:space="preserve"> incluidos los 3 primeros meses.</t>
    </r>
  </si>
  <si>
    <t>NIF/NIE/PASAPORTE:</t>
  </si>
  <si>
    <t>Por titulación de FP de grado medio en un área administrativa, 1 punto</t>
  </si>
  <si>
    <t>Por titulación de FP de grado superior en un área administrativa, 1 punto</t>
  </si>
  <si>
    <t>Total Autobaremo</t>
  </si>
  <si>
    <t>Por titulación universitaria diferente a M1d (diplomatura, licenciatura, grado, máster o doctorado), 1 punto</t>
  </si>
  <si>
    <t>Por titulación universitaria relacionada con la economía y la gestión y administración de empresas (diplomatura, licenciatura, grado, máster o doctorado), 2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</si>
</sst>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3" fontId="0" fillId="4" borderId="27" xfId="0" applyNumberFormat="1" applyFill="1" applyBorder="1" applyAlignment="1" applyProtection="1">
      <alignment horizontal="center" vertical="center" wrapText="1"/>
      <protection locked="0"/>
    </xf>
    <xf numFmtId="3" fontId="0" fillId="4" borderId="19" xfId="0" applyNumberFormat="1" applyFill="1" applyBorder="1" applyAlignment="1" applyProtection="1">
      <alignment horizontal="center" vertical="center" wrapText="1"/>
      <protection locked="0"/>
    </xf>
    <xf numFmtId="3" fontId="0" fillId="4" borderId="28" xfId="0" applyNumberFormat="1" applyFill="1" applyBorder="1" applyAlignment="1" applyProtection="1">
      <alignment horizontal="center" vertical="center" wrapText="1"/>
      <protection locked="0"/>
    </xf>
    <xf numFmtId="3" fontId="0" fillId="4" borderId="34" xfId="0" applyNumberForma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justify" vertical="center" wrapText="1"/>
    </xf>
    <xf numFmtId="3" fontId="0" fillId="4" borderId="13" xfId="0" applyNumberFormat="1" applyFill="1" applyBorder="1" applyAlignment="1" applyProtection="1">
      <alignment horizontal="center" vertical="center" wrapText="1"/>
      <protection locked="0"/>
    </xf>
    <xf numFmtId="3" fontId="0" fillId="4" borderId="1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30" xfId="0" applyBorder="1" applyAlignment="1" applyProtection="1">
      <alignment horizontal="justify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31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0" fillId="0" borderId="23" xfId="0" applyBorder="1" applyAlignment="1" applyProtection="1">
      <alignment horizontal="justify" vertical="center" wrapText="1"/>
    </xf>
    <xf numFmtId="0" fontId="0" fillId="0" borderId="17" xfId="0" applyBorder="1" applyAlignment="1" applyProtection="1">
      <alignment horizontal="justify" vertical="center" wrapText="1"/>
    </xf>
    <xf numFmtId="0" fontId="0" fillId="2" borderId="23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1" fontId="0" fillId="4" borderId="35" xfId="0" applyNumberFormat="1" applyFill="1" applyBorder="1" applyAlignment="1" applyProtection="1">
      <alignment horizontal="center" vertical="center" wrapText="1"/>
      <protection locked="0"/>
    </xf>
    <xf numFmtId="1" fontId="0" fillId="4" borderId="32" xfId="0" applyNumberForma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20" xfId="0" applyBorder="1" applyAlignment="1" applyProtection="1">
      <alignment horizontal="center" wrapText="1"/>
    </xf>
    <xf numFmtId="0" fontId="0" fillId="0" borderId="21" xfId="0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31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2</xdr:col>
      <xdr:colOff>247651</xdr:colOff>
      <xdr:row>0</xdr:row>
      <xdr:rowOff>161925</xdr:rowOff>
    </xdr:from>
    <xdr:to>
      <xdr:col>4</xdr:col>
      <xdr:colOff>752475</xdr:colOff>
      <xdr:row>3</xdr:row>
      <xdr:rowOff>76200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1" y="161925"/>
          <a:ext cx="1771649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OFICIAL 1ª INDEFINIDO-IOBA. ADM2201</a:t>
          </a:r>
          <a:endParaRPr lang="es-ES" sz="1400"/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K39"/>
  <sheetViews>
    <sheetView tabSelected="1" topLeftCell="A7" workbookViewId="0">
      <selection activeCell="N22" sqref="N22"/>
    </sheetView>
  </sheetViews>
  <sheetFormatPr baseColWidth="10" defaultColWidth="11.42578125" defaultRowHeight="15" x14ac:dyDescent="0.25"/>
  <cols>
    <col min="1" max="1" width="3.42578125" style="14" customWidth="1"/>
    <col min="2" max="2" width="3.140625" style="14" customWidth="1"/>
    <col min="3" max="3" width="8.28515625" style="14" customWidth="1"/>
    <col min="4" max="4" width="10.7109375" style="14" customWidth="1"/>
    <col min="5" max="5" width="14" style="14" customWidth="1"/>
    <col min="6" max="6" width="20.28515625" style="14" customWidth="1"/>
    <col min="7" max="7" width="71.7109375" style="14" customWidth="1"/>
    <col min="8" max="8" width="14.42578125" style="44" customWidth="1"/>
    <col min="9" max="9" width="4.7109375" style="14" customWidth="1"/>
    <col min="10" max="10" width="11.42578125" style="13" hidden="1" customWidth="1"/>
    <col min="11" max="11" width="11.42578125" style="14" hidden="1" customWidth="1"/>
    <col min="12" max="16384" width="11.42578125" style="14"/>
  </cols>
  <sheetData>
    <row r="1" spans="1:10" ht="15.75" customHeight="1" x14ac:dyDescent="0.25">
      <c r="A1" s="10"/>
      <c r="B1" s="11"/>
      <c r="C1" s="11"/>
      <c r="D1" s="11"/>
      <c r="E1" s="11"/>
      <c r="F1" s="11"/>
      <c r="G1" s="11"/>
      <c r="H1" s="12"/>
      <c r="I1" s="10"/>
    </row>
    <row r="2" spans="1:10" ht="15" customHeight="1" x14ac:dyDescent="0.25">
      <c r="A2" s="10"/>
      <c r="B2" s="11"/>
      <c r="C2" s="11"/>
      <c r="D2" s="11"/>
      <c r="E2" s="11"/>
      <c r="F2" s="11"/>
      <c r="G2" s="11"/>
      <c r="H2" s="12"/>
      <c r="I2" s="10"/>
    </row>
    <row r="3" spans="1:10" ht="15.75" customHeight="1" x14ac:dyDescent="0.25">
      <c r="A3" s="10"/>
      <c r="B3" s="11"/>
      <c r="C3" s="11"/>
      <c r="D3" s="11"/>
      <c r="E3" s="11"/>
      <c r="F3" s="11"/>
      <c r="G3" s="11"/>
      <c r="H3" s="12"/>
      <c r="I3" s="10"/>
    </row>
    <row r="4" spans="1:10" ht="32.25" customHeight="1" x14ac:dyDescent="0.25">
      <c r="A4" s="10"/>
      <c r="B4" s="11"/>
      <c r="C4" s="11"/>
      <c r="D4" s="11"/>
      <c r="E4" s="11"/>
      <c r="F4" s="11"/>
      <c r="G4" s="11"/>
      <c r="H4" s="12"/>
      <c r="I4" s="10"/>
    </row>
    <row r="5" spans="1:10" ht="3.75" customHeight="1" thickBot="1" x14ac:dyDescent="0.3">
      <c r="A5" s="10"/>
      <c r="B5" s="11"/>
      <c r="C5" s="11"/>
      <c r="D5" s="11"/>
      <c r="E5" s="11"/>
      <c r="F5" s="11"/>
      <c r="G5" s="11"/>
      <c r="H5" s="12"/>
      <c r="I5" s="10"/>
    </row>
    <row r="6" spans="1:10" s="17" customFormat="1" ht="20.25" thickTop="1" thickBot="1" x14ac:dyDescent="0.3">
      <c r="A6" s="15"/>
      <c r="B6" s="87" t="s">
        <v>11</v>
      </c>
      <c r="C6" s="88"/>
      <c r="D6" s="89"/>
      <c r="E6" s="89"/>
      <c r="F6" s="89"/>
      <c r="G6" s="89"/>
      <c r="H6" s="90"/>
      <c r="I6" s="15"/>
      <c r="J6" s="16"/>
    </row>
    <row r="7" spans="1:10" s="17" customFormat="1" ht="15.75" thickTop="1" x14ac:dyDescent="0.25">
      <c r="A7" s="15"/>
      <c r="B7" s="18"/>
      <c r="C7" s="3"/>
      <c r="D7" s="3"/>
      <c r="E7" s="3"/>
      <c r="F7" s="3"/>
      <c r="G7" s="3"/>
      <c r="H7" s="19"/>
      <c r="I7" s="15"/>
    </row>
    <row r="8" spans="1:10" s="17" customFormat="1" ht="15" customHeight="1" x14ac:dyDescent="0.25">
      <c r="A8" s="15"/>
      <c r="B8" s="1"/>
      <c r="C8" s="48" t="s">
        <v>5</v>
      </c>
      <c r="D8" s="49"/>
      <c r="E8" s="50"/>
      <c r="F8" s="91"/>
      <c r="G8" s="92"/>
      <c r="H8" s="93"/>
      <c r="I8" s="15"/>
    </row>
    <row r="9" spans="1:10" s="17" customFormat="1" x14ac:dyDescent="0.25">
      <c r="A9" s="15"/>
      <c r="B9" s="1"/>
      <c r="C9" s="48" t="s">
        <v>42</v>
      </c>
      <c r="D9" s="49"/>
      <c r="E9" s="50"/>
      <c r="F9" s="91"/>
      <c r="G9" s="92"/>
      <c r="H9" s="93"/>
      <c r="I9" s="15"/>
      <c r="J9" s="16" t="s">
        <v>1</v>
      </c>
    </row>
    <row r="10" spans="1:10" s="17" customFormat="1" x14ac:dyDescent="0.25">
      <c r="A10" s="15"/>
      <c r="B10" s="1"/>
      <c r="C10" s="48" t="s">
        <v>7</v>
      </c>
      <c r="D10" s="49"/>
      <c r="E10" s="50"/>
      <c r="F10" s="91"/>
      <c r="G10" s="92"/>
      <c r="H10" s="93"/>
      <c r="I10" s="15"/>
      <c r="J10" s="16" t="s">
        <v>2</v>
      </c>
    </row>
    <row r="11" spans="1:10" s="17" customFormat="1" ht="14.25" customHeight="1" x14ac:dyDescent="0.25">
      <c r="A11" s="15"/>
      <c r="B11" s="1"/>
      <c r="C11" s="48" t="s">
        <v>8</v>
      </c>
      <c r="D11" s="49"/>
      <c r="E11" s="50"/>
      <c r="F11" s="91"/>
      <c r="G11" s="92"/>
      <c r="H11" s="93"/>
      <c r="I11" s="15"/>
      <c r="J11" s="16"/>
    </row>
    <row r="12" spans="1:10" s="17" customFormat="1" ht="14.25" customHeight="1" x14ac:dyDescent="0.25">
      <c r="A12" s="15"/>
      <c r="B12" s="1"/>
      <c r="C12" s="48" t="s">
        <v>45</v>
      </c>
      <c r="D12" s="49"/>
      <c r="E12" s="50"/>
      <c r="F12" s="51">
        <f>H37</f>
        <v>0</v>
      </c>
      <c r="G12" s="52"/>
      <c r="H12" s="53"/>
      <c r="I12" s="15"/>
      <c r="J12" s="16"/>
    </row>
    <row r="13" spans="1:10" s="17" customFormat="1" ht="14.25" customHeight="1" thickBot="1" x14ac:dyDescent="0.3">
      <c r="A13" s="15"/>
      <c r="B13" s="1"/>
      <c r="C13" s="2"/>
      <c r="D13" s="3"/>
      <c r="E13" s="3"/>
      <c r="F13" s="3"/>
      <c r="G13" s="3"/>
      <c r="H13" s="20"/>
      <c r="I13" s="15"/>
      <c r="J13" s="16"/>
    </row>
    <row r="14" spans="1:10" ht="16.5" thickTop="1" thickBot="1" x14ac:dyDescent="0.3">
      <c r="A14" s="10"/>
      <c r="B14" s="4"/>
      <c r="C14" s="21" t="s">
        <v>13</v>
      </c>
      <c r="D14" s="22"/>
      <c r="E14" s="22"/>
      <c r="F14" s="83" t="s">
        <v>12</v>
      </c>
      <c r="G14" s="84"/>
      <c r="H14" s="60" t="s">
        <v>0</v>
      </c>
      <c r="I14" s="10"/>
    </row>
    <row r="15" spans="1:10" ht="17.25" customHeight="1" thickTop="1" thickBot="1" x14ac:dyDescent="0.3">
      <c r="A15" s="10"/>
      <c r="B15" s="4"/>
      <c r="C15" s="21" t="s">
        <v>14</v>
      </c>
      <c r="D15" s="54" t="s">
        <v>4</v>
      </c>
      <c r="E15" s="55"/>
      <c r="F15" s="85"/>
      <c r="G15" s="86"/>
      <c r="H15" s="62"/>
      <c r="I15" s="10"/>
    </row>
    <row r="16" spans="1:10" ht="15" customHeight="1" thickTop="1" thickBot="1" x14ac:dyDescent="0.3">
      <c r="A16" s="10"/>
      <c r="B16" s="4"/>
      <c r="C16" s="21" t="s">
        <v>15</v>
      </c>
      <c r="D16" s="56"/>
      <c r="E16" s="57"/>
      <c r="F16" s="77" t="s">
        <v>43</v>
      </c>
      <c r="G16" s="78"/>
      <c r="H16" s="23">
        <f>1*J16</f>
        <v>0</v>
      </c>
      <c r="I16" s="10"/>
      <c r="J16" s="13">
        <f>IF(D16=$J$9,1,0)</f>
        <v>0</v>
      </c>
    </row>
    <row r="17" spans="1:11" ht="15" customHeight="1" thickTop="1" thickBot="1" x14ac:dyDescent="0.3">
      <c r="A17" s="10"/>
      <c r="B17" s="4"/>
      <c r="C17" s="21" t="s">
        <v>16</v>
      </c>
      <c r="D17" s="58"/>
      <c r="E17" s="59"/>
      <c r="F17" s="77" t="s">
        <v>44</v>
      </c>
      <c r="G17" s="78"/>
      <c r="H17" s="24">
        <f>1*J17</f>
        <v>0</v>
      </c>
      <c r="I17" s="10"/>
      <c r="J17" s="13">
        <f>IF(D17=$J$9,1,0)</f>
        <v>0</v>
      </c>
    </row>
    <row r="18" spans="1:11" ht="27" customHeight="1" thickTop="1" thickBot="1" x14ac:dyDescent="0.3">
      <c r="A18" s="10"/>
      <c r="B18" s="4"/>
      <c r="C18" s="21" t="s">
        <v>17</v>
      </c>
      <c r="D18" s="58"/>
      <c r="E18" s="59"/>
      <c r="F18" s="77" t="s">
        <v>46</v>
      </c>
      <c r="G18" s="78"/>
      <c r="H18" s="24">
        <f>1*J18</f>
        <v>0</v>
      </c>
      <c r="I18" s="10"/>
      <c r="J18" s="13">
        <f>IF(D18=$J$9,1,0)</f>
        <v>0</v>
      </c>
    </row>
    <row r="19" spans="1:11" ht="30.75" customHeight="1" thickTop="1" thickBot="1" x14ac:dyDescent="0.3">
      <c r="A19" s="10"/>
      <c r="B19" s="4"/>
      <c r="C19" s="25" t="s">
        <v>18</v>
      </c>
      <c r="D19" s="58"/>
      <c r="E19" s="59"/>
      <c r="F19" s="77" t="s">
        <v>47</v>
      </c>
      <c r="G19" s="78"/>
      <c r="H19" s="26">
        <f>2*J19</f>
        <v>0</v>
      </c>
      <c r="I19" s="10"/>
      <c r="J19" s="13">
        <f>IF(D19=$J$9,1,0)</f>
        <v>0</v>
      </c>
    </row>
    <row r="20" spans="1:11" ht="22.5" customHeight="1" thickTop="1" thickBot="1" x14ac:dyDescent="0.3">
      <c r="A20" s="10"/>
      <c r="B20" s="4"/>
      <c r="C20" s="27"/>
      <c r="D20" s="28"/>
      <c r="E20" s="28"/>
      <c r="F20" s="70" t="s">
        <v>9</v>
      </c>
      <c r="G20" s="70"/>
      <c r="H20" s="29">
        <f>IF(J20&lt;3,J20,3)</f>
        <v>0</v>
      </c>
      <c r="I20" s="10"/>
      <c r="J20" s="13">
        <f>SUM(H16:H19)</f>
        <v>0</v>
      </c>
    </row>
    <row r="21" spans="1:11" ht="24.75" customHeight="1" thickTop="1" thickBot="1" x14ac:dyDescent="0.3">
      <c r="A21" s="10"/>
      <c r="B21" s="4"/>
      <c r="C21" s="5"/>
      <c r="D21" s="30"/>
      <c r="E21" s="30"/>
      <c r="F21" s="31"/>
      <c r="G21" s="31"/>
      <c r="H21" s="32"/>
      <c r="I21" s="10"/>
    </row>
    <row r="22" spans="1:11" ht="16.5" customHeight="1" thickTop="1" thickBot="1" x14ac:dyDescent="0.3">
      <c r="A22" s="10"/>
      <c r="B22" s="4"/>
      <c r="C22" s="21" t="s">
        <v>13</v>
      </c>
      <c r="D22" s="22"/>
      <c r="E22" s="22"/>
      <c r="F22" s="83" t="s">
        <v>26</v>
      </c>
      <c r="G22" s="84"/>
      <c r="H22" s="60" t="s">
        <v>0</v>
      </c>
      <c r="I22" s="10"/>
    </row>
    <row r="23" spans="1:11" ht="19.5" customHeight="1" thickTop="1" thickBot="1" x14ac:dyDescent="0.3">
      <c r="A23" s="10"/>
      <c r="B23" s="4"/>
      <c r="C23" s="21" t="s">
        <v>19</v>
      </c>
      <c r="D23" s="79" t="s">
        <v>6</v>
      </c>
      <c r="E23" s="55"/>
      <c r="F23" s="85"/>
      <c r="G23" s="86"/>
      <c r="H23" s="62"/>
      <c r="I23" s="10"/>
    </row>
    <row r="24" spans="1:11" ht="37.5" customHeight="1" thickTop="1" thickBot="1" x14ac:dyDescent="0.3">
      <c r="A24" s="10"/>
      <c r="B24" s="4"/>
      <c r="C24" s="21" t="s">
        <v>20</v>
      </c>
      <c r="D24" s="80"/>
      <c r="E24" s="57"/>
      <c r="F24" s="75" t="s">
        <v>22</v>
      </c>
      <c r="G24" s="76"/>
      <c r="H24" s="23">
        <f>IF(J24&lt;10,J24,10)</f>
        <v>0</v>
      </c>
      <c r="I24" s="10"/>
      <c r="J24" s="13">
        <f>D24*1</f>
        <v>0</v>
      </c>
    </row>
    <row r="25" spans="1:11" ht="34.5" customHeight="1" thickTop="1" thickBot="1" x14ac:dyDescent="0.3">
      <c r="A25" s="10"/>
      <c r="B25" s="4"/>
      <c r="C25" s="25" t="s">
        <v>21</v>
      </c>
      <c r="D25" s="81"/>
      <c r="E25" s="82"/>
      <c r="F25" s="75" t="s">
        <v>23</v>
      </c>
      <c r="G25" s="76"/>
      <c r="H25" s="26">
        <f>IF(J25&lt;2,J25,2)</f>
        <v>0</v>
      </c>
      <c r="I25" s="10"/>
      <c r="J25" s="13">
        <f>D25*0.5</f>
        <v>0</v>
      </c>
    </row>
    <row r="26" spans="1:11" ht="20.25" thickTop="1" thickBot="1" x14ac:dyDescent="0.3">
      <c r="A26" s="10"/>
      <c r="B26" s="4"/>
      <c r="C26" s="27"/>
      <c r="D26" s="33"/>
      <c r="E26" s="33"/>
      <c r="F26" s="70" t="s">
        <v>10</v>
      </c>
      <c r="G26" s="70"/>
      <c r="H26" s="29">
        <f>SUM(H24:H25)</f>
        <v>0</v>
      </c>
      <c r="I26" s="10"/>
    </row>
    <row r="27" spans="1:11" ht="24.75" customHeight="1" thickTop="1" thickBot="1" x14ac:dyDescent="0.3">
      <c r="A27" s="10"/>
      <c r="B27" s="4"/>
      <c r="C27" s="5"/>
      <c r="D27" s="30"/>
      <c r="E27" s="30"/>
      <c r="F27" s="31"/>
      <c r="G27" s="31"/>
      <c r="H27" s="32"/>
      <c r="I27" s="10"/>
    </row>
    <row r="28" spans="1:11" ht="17.25" thickTop="1" thickBot="1" x14ac:dyDescent="0.3">
      <c r="A28" s="10"/>
      <c r="B28" s="4"/>
      <c r="C28" s="21" t="s">
        <v>13</v>
      </c>
      <c r="D28" s="22"/>
      <c r="E28" s="22"/>
      <c r="F28" s="34"/>
      <c r="G28" s="63" t="s">
        <v>29</v>
      </c>
      <c r="H28" s="60" t="s">
        <v>0</v>
      </c>
      <c r="I28" s="10"/>
    </row>
    <row r="29" spans="1:11" ht="44.25" customHeight="1" thickTop="1" thickBot="1" x14ac:dyDescent="0.3">
      <c r="A29" s="10"/>
      <c r="B29" s="4"/>
      <c r="C29" s="60" t="s">
        <v>33</v>
      </c>
      <c r="D29" s="65" t="s">
        <v>31</v>
      </c>
      <c r="E29" s="55"/>
      <c r="F29" s="35" t="s">
        <v>32</v>
      </c>
      <c r="G29" s="64"/>
      <c r="H29" s="61"/>
      <c r="I29" s="10"/>
    </row>
    <row r="30" spans="1:11" ht="29.25" customHeight="1" thickTop="1" thickBot="1" x14ac:dyDescent="0.3">
      <c r="A30" s="10"/>
      <c r="B30" s="4"/>
      <c r="C30" s="71"/>
      <c r="D30" s="36" t="s">
        <v>25</v>
      </c>
      <c r="E30" s="37" t="s">
        <v>28</v>
      </c>
      <c r="F30" s="35" t="s">
        <v>24</v>
      </c>
      <c r="G30" s="38" t="s">
        <v>27</v>
      </c>
      <c r="H30" s="62"/>
      <c r="I30" s="10"/>
    </row>
    <row r="31" spans="1:11" ht="97.5" customHeight="1" thickTop="1" thickBot="1" x14ac:dyDescent="0.3">
      <c r="A31" s="10"/>
      <c r="B31" s="4"/>
      <c r="C31" s="21" t="s">
        <v>34</v>
      </c>
      <c r="D31" s="9"/>
      <c r="E31" s="7"/>
      <c r="F31" s="46"/>
      <c r="G31" s="45" t="s">
        <v>38</v>
      </c>
      <c r="H31" s="39">
        <f>IF(J31&lt;3,0,K31)</f>
        <v>0</v>
      </c>
      <c r="I31" s="10"/>
      <c r="J31" s="13">
        <f>D31+E31/30+F31/150</f>
        <v>0</v>
      </c>
      <c r="K31" s="14">
        <f>J31*0.25</f>
        <v>0</v>
      </c>
    </row>
    <row r="32" spans="1:11" ht="99" customHeight="1" thickTop="1" thickBot="1" x14ac:dyDescent="0.3">
      <c r="A32" s="10"/>
      <c r="B32" s="4"/>
      <c r="C32" s="21" t="s">
        <v>35</v>
      </c>
      <c r="D32" s="6"/>
      <c r="E32" s="8"/>
      <c r="F32" s="47"/>
      <c r="G32" s="40" t="s">
        <v>39</v>
      </c>
      <c r="H32" s="39">
        <f t="shared" ref="H32:H34" si="0">IF(J32&lt;3,0,K32)</f>
        <v>0</v>
      </c>
      <c r="I32" s="10"/>
      <c r="J32" s="13">
        <f t="shared" ref="J32:J34" si="1">D32+E32/30+F32/150</f>
        <v>0</v>
      </c>
      <c r="K32" s="14">
        <f>J32*0.15</f>
        <v>0</v>
      </c>
    </row>
    <row r="33" spans="1:11" ht="97.5" customHeight="1" thickTop="1" thickBot="1" x14ac:dyDescent="0.3">
      <c r="A33" s="10"/>
      <c r="B33" s="4"/>
      <c r="C33" s="21" t="s">
        <v>36</v>
      </c>
      <c r="D33" s="6"/>
      <c r="E33" s="8"/>
      <c r="F33" s="47"/>
      <c r="G33" s="40" t="s">
        <v>41</v>
      </c>
      <c r="H33" s="39">
        <f t="shared" si="0"/>
        <v>0</v>
      </c>
      <c r="I33" s="10"/>
      <c r="J33" s="13">
        <f t="shared" si="1"/>
        <v>0</v>
      </c>
      <c r="K33" s="14">
        <f>J33*0.08</f>
        <v>0</v>
      </c>
    </row>
    <row r="34" spans="1:11" ht="84" customHeight="1" thickTop="1" thickBot="1" x14ac:dyDescent="0.3">
      <c r="A34" s="10"/>
      <c r="B34" s="4"/>
      <c r="C34" s="25" t="s">
        <v>37</v>
      </c>
      <c r="D34" s="6"/>
      <c r="E34" s="8"/>
      <c r="F34" s="47"/>
      <c r="G34" s="40" t="s">
        <v>40</v>
      </c>
      <c r="H34" s="39">
        <f t="shared" si="0"/>
        <v>0</v>
      </c>
      <c r="I34" s="10"/>
      <c r="J34" s="13">
        <f t="shared" si="1"/>
        <v>0</v>
      </c>
      <c r="K34" s="14">
        <f>J34*0.05</f>
        <v>0</v>
      </c>
    </row>
    <row r="35" spans="1:11" ht="20.25" thickTop="1" thickBot="1" x14ac:dyDescent="0.3">
      <c r="A35" s="10"/>
      <c r="B35" s="4"/>
      <c r="C35" s="27"/>
      <c r="D35" s="33"/>
      <c r="E35" s="33"/>
      <c r="F35" s="70" t="s">
        <v>3</v>
      </c>
      <c r="G35" s="70"/>
      <c r="H35" s="29">
        <f>IF(J35&lt;35,J35,35)</f>
        <v>0</v>
      </c>
      <c r="I35" s="10"/>
      <c r="J35" s="13">
        <f>SUM(H31:H34)</f>
        <v>0</v>
      </c>
    </row>
    <row r="36" spans="1:11" ht="9" customHeight="1" thickTop="1" thickBot="1" x14ac:dyDescent="0.3">
      <c r="A36" s="10"/>
      <c r="B36" s="4"/>
      <c r="C36" s="5"/>
      <c r="D36" s="5"/>
      <c r="E36" s="5"/>
      <c r="F36" s="5"/>
      <c r="G36" s="5"/>
      <c r="H36" s="41"/>
      <c r="I36" s="10"/>
    </row>
    <row r="37" spans="1:11" ht="22.5" customHeight="1" thickTop="1" thickBot="1" x14ac:dyDescent="0.3">
      <c r="A37" s="10"/>
      <c r="B37" s="4"/>
      <c r="C37" s="72" t="s">
        <v>30</v>
      </c>
      <c r="D37" s="73"/>
      <c r="E37" s="73"/>
      <c r="F37" s="73"/>
      <c r="G37" s="74"/>
      <c r="H37" s="42">
        <f>H20+H26+H35</f>
        <v>0</v>
      </c>
      <c r="I37" s="10"/>
    </row>
    <row r="38" spans="1:11" ht="8.25" customHeight="1" thickTop="1" thickBot="1" x14ac:dyDescent="0.3">
      <c r="A38" s="10"/>
      <c r="B38" s="66"/>
      <c r="C38" s="67"/>
      <c r="D38" s="68"/>
      <c r="E38" s="68"/>
      <c r="F38" s="68"/>
      <c r="G38" s="68"/>
      <c r="H38" s="69"/>
      <c r="I38" s="10"/>
    </row>
    <row r="39" spans="1:11" ht="15.75" thickTop="1" x14ac:dyDescent="0.25">
      <c r="A39" s="10"/>
      <c r="B39" s="10"/>
      <c r="C39" s="10"/>
      <c r="D39" s="10"/>
      <c r="E39" s="10"/>
      <c r="F39" s="10"/>
      <c r="G39" s="10"/>
      <c r="H39" s="43"/>
      <c r="I39" s="10"/>
    </row>
  </sheetData>
  <sheetProtection algorithmName="SHA-512" hashValue="nxS0T+fJ17IMohumWz+1kQO3zT24FkWhG0l3cAdCDskIJJVHN0ihLX+iW6SgJf1dxxiMPZWYpzLR4L+XqhUnJA==" saltValue="CFJLVvPvAl+Vo4ldcJJOng==" spinCount="100000" sheet="1" objects="1" scenarios="1"/>
  <mergeCells count="38">
    <mergeCell ref="B6:H6"/>
    <mergeCell ref="F16:G16"/>
    <mergeCell ref="F20:G20"/>
    <mergeCell ref="F19:G19"/>
    <mergeCell ref="H14:H15"/>
    <mergeCell ref="C8:E8"/>
    <mergeCell ref="C9:E9"/>
    <mergeCell ref="C10:E10"/>
    <mergeCell ref="C11:E11"/>
    <mergeCell ref="F8:H8"/>
    <mergeCell ref="F9:H9"/>
    <mergeCell ref="F10:H10"/>
    <mergeCell ref="F11:H11"/>
    <mergeCell ref="B38:H38"/>
    <mergeCell ref="F35:G35"/>
    <mergeCell ref="C29:C30"/>
    <mergeCell ref="F26:G26"/>
    <mergeCell ref="C37:G37"/>
    <mergeCell ref="D18:E18"/>
    <mergeCell ref="D19:E19"/>
    <mergeCell ref="H28:H30"/>
    <mergeCell ref="G28:G29"/>
    <mergeCell ref="D29:E29"/>
    <mergeCell ref="F24:G24"/>
    <mergeCell ref="F25:G25"/>
    <mergeCell ref="F18:G18"/>
    <mergeCell ref="D23:E23"/>
    <mergeCell ref="D24:E24"/>
    <mergeCell ref="D25:E25"/>
    <mergeCell ref="F22:G23"/>
    <mergeCell ref="H22:H23"/>
    <mergeCell ref="C12:E12"/>
    <mergeCell ref="F12:H12"/>
    <mergeCell ref="D15:E15"/>
    <mergeCell ref="D16:E16"/>
    <mergeCell ref="D17:E17"/>
    <mergeCell ref="F17:G17"/>
    <mergeCell ref="F14:G15"/>
  </mergeCells>
  <dataValidations count="1">
    <dataValidation type="list" allowBlank="1" showInputMessage="1" showErrorMessage="1" sqref="D16:E19" xr:uid="{709FF821-8CDA-42C3-B49B-EFC019DE8EB3}">
      <formula1>$J$8:$J$10</formula1>
    </dataValidation>
  </dataValidations>
  <pageMargins left="0" right="0" top="0.74803149606299213" bottom="0.74803149606299213" header="0.31496062992125984" footer="0.31496062992125984"/>
  <pageSetup paperSize="9"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2022-05-23T14:40:04Z</cp:lastPrinted>
  <dcterms:created xsi:type="dcterms:W3CDTF">2022-03-16T12:07:19Z</dcterms:created>
  <dcterms:modified xsi:type="dcterms:W3CDTF">2022-05-23T16:26:18Z</dcterms:modified>
</cp:coreProperties>
</file>