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W:\PERSONAS\PROC SELEC INNOVA\INDEFINIDOS\TEC2202 Alberto Tena ISP\WEB\"/>
    </mc:Choice>
  </mc:AlternateContent>
  <xr:revisionPtr revIDLastSave="0" documentId="13_ncr:1_{BA860DE1-2DA5-4CF7-8D66-784459A29ABD}" xr6:coauthVersionLast="36" xr6:coauthVersionMax="47" xr10:uidLastSave="{00000000-0000-0000-0000-000000000000}"/>
  <bookViews>
    <workbookView xWindow="0" yWindow="0" windowWidth="28800" windowHeight="12225" tabRatio="597" xr2:uid="{112853C9-DF0D-4C4D-A6E5-BC70BB454B9F}"/>
  </bookViews>
  <sheets>
    <sheet name="Hoja1" sheetId="1" r:id="rId1"/>
  </sheets>
  <definedNames>
    <definedName name="_xlnm.Print_Area" localSheetId="0">Hoja1!$B$1:$F$46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 i="1" l="1"/>
  <c r="H31" i="1"/>
  <c r="J31" i="1"/>
  <c r="F31" i="1" s="1"/>
  <c r="I30" i="1"/>
  <c r="H30" i="1"/>
  <c r="J30" i="1"/>
  <c r="F30" i="1" s="1"/>
  <c r="I29" i="1"/>
  <c r="J29" i="1" s="1"/>
  <c r="H29" i="1"/>
  <c r="F29" i="1" l="1"/>
  <c r="H41" i="1"/>
  <c r="F41" i="1" s="1"/>
  <c r="H40" i="1"/>
  <c r="F40" i="1" s="1"/>
  <c r="H39" i="1"/>
  <c r="F39" i="1" s="1"/>
  <c r="H34" i="1" l="1"/>
  <c r="F34" i="1" s="1"/>
  <c r="H33" i="1"/>
  <c r="F33" i="1" s="1"/>
  <c r="H32" i="1"/>
  <c r="F32" i="1" s="1"/>
  <c r="H23" i="1"/>
  <c r="F23" i="1" s="1"/>
  <c r="H35" i="1" l="1"/>
  <c r="F35" i="1" s="1"/>
  <c r="H24" i="1"/>
  <c r="F24" i="1" s="1"/>
  <c r="H18" i="1" l="1"/>
  <c r="F18" i="1" s="1"/>
  <c r="H25" i="1" l="1"/>
  <c r="F25" i="1" s="1"/>
  <c r="F42" i="1" l="1"/>
  <c r="H42" i="1"/>
  <c r="F19" i="1"/>
  <c r="F45" i="1" l="1"/>
  <c r="D14" i="1" s="1"/>
</calcChain>
</file>

<file path=xl/sharedStrings.xml><?xml version="1.0" encoding="utf-8"?>
<sst xmlns="http://schemas.openxmlformats.org/spreadsheetml/2006/main" count="60" uniqueCount="52">
  <si>
    <t>PUNTUACIÓN</t>
  </si>
  <si>
    <t>SI</t>
  </si>
  <si>
    <t>NO</t>
  </si>
  <si>
    <t xml:space="preserve"> SI/NO</t>
  </si>
  <si>
    <t>Nombre y apellidos:</t>
  </si>
  <si>
    <t>email:</t>
  </si>
  <si>
    <t>teléfono de contacto:</t>
  </si>
  <si>
    <t>TOTAL FORMACIÓN REGLADA</t>
  </si>
  <si>
    <t>CÓDIGO</t>
  </si>
  <si>
    <t>M1</t>
  </si>
  <si>
    <t>M1a</t>
  </si>
  <si>
    <t>M2</t>
  </si>
  <si>
    <t>TOTAL AUTOBAREMO</t>
  </si>
  <si>
    <t>M3</t>
  </si>
  <si>
    <t>NIF/NIE/PASAPORTE:</t>
  </si>
  <si>
    <t>M4</t>
  </si>
  <si>
    <t>M4a</t>
  </si>
  <si>
    <t>TOTAL EXPERIENCIA EN INVESTIGACIÓN</t>
  </si>
  <si>
    <t>M4b</t>
  </si>
  <si>
    <t>M4c</t>
  </si>
  <si>
    <t>TOTAL EXPERIENCIA PROFESIONAL</t>
  </si>
  <si>
    <t>TOTAL FORMACIÓN CONTINUADA</t>
  </si>
  <si>
    <t>TABLA AUTOBAREMACIÓN: A RELLENAR SOLO LAS CASILLAS SOMBREADAS</t>
  </si>
  <si>
    <t>fecha de nacimiento</t>
  </si>
  <si>
    <t>dirección</t>
  </si>
  <si>
    <t>nacionalidad</t>
  </si>
  <si>
    <t>Nº CENTROS / Nº CURSOS</t>
  </si>
  <si>
    <r>
      <t xml:space="preserve">Formación en otras competencias transversales y básicas (herramientas digitales, gestión del tiempo, idiomas, …): 0,2 puntos </t>
    </r>
    <r>
      <rPr>
        <b/>
        <sz val="11"/>
        <color theme="1"/>
        <rFont val="Calibri"/>
        <family val="2"/>
        <scheme val="minor"/>
      </rPr>
      <t>por cada curso</t>
    </r>
    <r>
      <rPr>
        <sz val="11"/>
        <color theme="1"/>
        <rFont val="Calibri"/>
        <family val="2"/>
        <scheme val="minor"/>
      </rPr>
      <t xml:space="preserve"> hasta un máximo de 1 punto</t>
    </r>
  </si>
  <si>
    <t>FORMACIÓN REGLADA. 
Máximo 3 puntos</t>
  </si>
  <si>
    <t xml:space="preserve">FORMACIÓN CONTINUADA 
Máximo 10 puntos </t>
  </si>
  <si>
    <t xml:space="preserve">EXPERIENCIA PROFESIONAL
Máximo 22 puntos. </t>
  </si>
  <si>
    <t>Nº MESES    /   Nº AÑOS    /    Nº ARTÍCULOS</t>
  </si>
  <si>
    <t>M2b 
(nº cursos)</t>
  </si>
  <si>
    <t>M2a
 (nº centros)</t>
  </si>
  <si>
    <t>M3a 
(nº meses)</t>
  </si>
  <si>
    <t>M3b 
(nº años)</t>
  </si>
  <si>
    <t>M3c
(nº años)</t>
  </si>
  <si>
    <r>
      <t xml:space="preserve">Por servicios prestados con nombramiento o contrato laboral de categoría similar, equivalente o superior de nivel técnico en </t>
    </r>
    <r>
      <rPr>
        <b/>
        <sz val="11"/>
        <color theme="1"/>
        <rFont val="Calibri"/>
        <family val="2"/>
        <scheme val="minor"/>
      </rPr>
      <t>Centros de Investigación, Universidades públicas, o en sus Entidades Dependientes, así como Entidades del Sector privado</t>
    </r>
    <r>
      <rPr>
        <sz val="11"/>
        <color theme="1"/>
        <rFont val="Calibri"/>
        <family val="2"/>
        <scheme val="minor"/>
      </rPr>
      <t xml:space="preserve">, con un mínimo de tres meses completos desempeñando funciones de soporte y colaboración en proyectos de síntesis química. 
</t>
    </r>
    <r>
      <rPr>
        <b/>
        <sz val="11"/>
        <color theme="1"/>
        <rFont val="Calibri"/>
        <family val="2"/>
        <scheme val="minor"/>
      </rPr>
      <t>Centros o Universidades Nacionales:</t>
    </r>
    <r>
      <rPr>
        <sz val="11"/>
        <color theme="1"/>
        <rFont val="Calibri"/>
        <family val="2"/>
        <scheme val="minor"/>
      </rPr>
      <t xml:space="preserve"> 1 punto </t>
    </r>
    <r>
      <rPr>
        <b/>
        <sz val="11"/>
        <color theme="1"/>
        <rFont val="Calibri"/>
        <family val="2"/>
        <scheme val="minor"/>
      </rPr>
      <t>por año</t>
    </r>
  </si>
  <si>
    <r>
      <t xml:space="preserve">Por servicios prestados con nombramiento o contrato laboral de categoría similar, equivalente o superior de nivel técnico en </t>
    </r>
    <r>
      <rPr>
        <b/>
        <sz val="11"/>
        <color theme="1"/>
        <rFont val="Calibri"/>
        <family val="2"/>
        <scheme val="minor"/>
      </rPr>
      <t>Centros de Investigación, Universidades públicas, o en sus Entidades Dependientes, así como Entidades del Sector privado</t>
    </r>
    <r>
      <rPr>
        <sz val="11"/>
        <color theme="1"/>
        <rFont val="Calibri"/>
        <family val="2"/>
        <scheme val="minor"/>
      </rPr>
      <t xml:space="preserve">, con un mínimo de tres meses completos desempeñando funciones de soporte y colaboración en proyectos de síntesis química 
</t>
    </r>
    <r>
      <rPr>
        <b/>
        <sz val="11"/>
        <color theme="1"/>
        <rFont val="Calibri"/>
        <family val="2"/>
        <scheme val="minor"/>
      </rPr>
      <t>Centros o Universidades Internacionales:</t>
    </r>
    <r>
      <rPr>
        <sz val="11"/>
        <color theme="1"/>
        <rFont val="Calibri"/>
        <family val="2"/>
        <scheme val="minor"/>
      </rPr>
      <t xml:space="preserve"> 2 puntos</t>
    </r>
    <r>
      <rPr>
        <b/>
        <sz val="11"/>
        <color theme="1"/>
        <rFont val="Calibri"/>
        <family val="2"/>
        <scheme val="minor"/>
      </rPr>
      <t xml:space="preserve"> por año. </t>
    </r>
  </si>
  <si>
    <r>
      <t xml:space="preserve">Por servicios prestados con contrato laboral relacionados con la </t>
    </r>
    <r>
      <rPr>
        <b/>
        <sz val="11"/>
        <color theme="1"/>
        <rFont val="Calibri"/>
        <family val="2"/>
        <scheme val="minor"/>
      </rPr>
      <t>transferencia tecnológica universidad - empresa</t>
    </r>
    <r>
      <rPr>
        <sz val="11"/>
        <color theme="1"/>
        <rFont val="Calibri"/>
        <family val="2"/>
        <scheme val="minor"/>
      </rPr>
      <t xml:space="preserve"> desempeñando funciones de liderazgo, soporte, o colaboración en proyectos de investigación relacionados con membranas:
5 puntos </t>
    </r>
    <r>
      <rPr>
        <b/>
        <sz val="11"/>
        <color theme="1"/>
        <rFont val="Calibri"/>
        <family val="2"/>
        <scheme val="minor"/>
      </rPr>
      <t>por año.</t>
    </r>
  </si>
  <si>
    <t>M3d
(nº años)</t>
  </si>
  <si>
    <t>M3e
(nº artículos)</t>
  </si>
  <si>
    <t>M3f
(nº artículos)</t>
  </si>
  <si>
    <t>Experiencia en síntesis de polímeros mediante reacciones de policondensación:
2 puntos</t>
  </si>
  <si>
    <t>Experiencia en procesado de membranas poliméricas: 
4 puntos</t>
  </si>
  <si>
    <t>Experiencia en el enriquecimiento en nitrógeno mediante membranas para el mercado de OBIGGS: 
9 puntos</t>
  </si>
  <si>
    <r>
      <t xml:space="preserve">Formación postdoctoral, en centros internacionales diferentes al de realización del doctorado, en caso de haber  realizado éste en España, relacionada con el proyecto (química orgánica, síntesis de monómeros, síntesis de polímeros, films, membranas): 3 puntos </t>
    </r>
    <r>
      <rPr>
        <b/>
        <sz val="11"/>
        <rFont val="Calibri"/>
        <family val="2"/>
        <scheme val="minor"/>
      </rPr>
      <t>por cada centro.</t>
    </r>
  </si>
  <si>
    <r>
      <t xml:space="preserve">Por servicios prestados con contrato laboral de categoría similar, equivalente o superior de técnico en la </t>
    </r>
    <r>
      <rPr>
        <b/>
        <sz val="11"/>
        <rFont val="Calibri"/>
        <family val="2"/>
        <scheme val="minor"/>
      </rPr>
      <t>Fundación General de la Universidad de Valladolid</t>
    </r>
    <r>
      <rPr>
        <sz val="11"/>
        <rFont val="Calibri"/>
        <family val="2"/>
        <scheme val="minor"/>
      </rPr>
      <t xml:space="preserve">, con un mínimo de tres meses completos desempeñando funciones de soporte y colaboración administrativa en ensayos clínicos y proyectos de investigación biosanitaria: 
0,5 puntos </t>
    </r>
    <r>
      <rPr>
        <b/>
        <sz val="11"/>
        <rFont val="Calibri"/>
        <family val="2"/>
        <scheme val="minor"/>
      </rPr>
      <t>por mes</t>
    </r>
    <r>
      <rPr>
        <sz val="11"/>
        <rFont val="Calibri"/>
        <family val="2"/>
        <scheme val="minor"/>
      </rPr>
      <t xml:space="preserve"> hasta un máximo de 6 meses</t>
    </r>
  </si>
  <si>
    <r>
      <t xml:space="preserve">Por artículos científicos indexados en campos relacionados con el proyecto de investigación (química orgánica, química de polímeros, membranas de separación de gases):
0,5 punto </t>
    </r>
    <r>
      <rPr>
        <b/>
        <sz val="11"/>
        <color theme="1"/>
        <rFont val="Calibri"/>
        <family val="2"/>
        <scheme val="minor"/>
      </rPr>
      <t>por cada artículo</t>
    </r>
    <r>
      <rPr>
        <sz val="11"/>
        <color theme="1"/>
        <rFont val="Calibri"/>
        <family val="2"/>
        <scheme val="minor"/>
      </rPr>
      <t xml:space="preserve"> relacionado con química orgánica. 
</t>
    </r>
  </si>
  <si>
    <r>
      <t xml:space="preserve">Por artículos científicos indexados en campos relacionados con el proyecto de investigación (química orgánica, química de polímeros, membranas de separación de gases): 
1 punto </t>
    </r>
    <r>
      <rPr>
        <b/>
        <sz val="11"/>
        <rFont val="Calibri"/>
        <family val="2"/>
        <scheme val="minor"/>
      </rPr>
      <t>por cada artículo</t>
    </r>
    <r>
      <rPr>
        <sz val="11"/>
        <rFont val="Calibri"/>
        <family val="2"/>
        <scheme val="minor"/>
      </rPr>
      <t xml:space="preserve"> relacionados con química de polímeros o separación de gases mediante membranas. </t>
    </r>
  </si>
  <si>
    <t>CONOCIMIENTOS CIENTIFICO-TÉCNICOS: 
Máximo 15 puntos.</t>
  </si>
  <si>
    <t>Por doctorado relacionado con proyecto (química orgánica, síntesis de polímeros, o membranas):
3 puntos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</si>
</sst>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8" x14ac:knownFonts="1">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b/>
      <sz val="18"/>
      <color theme="0"/>
      <name val="Calibri"/>
      <family val="2"/>
      <scheme val="minor"/>
    </font>
    <font>
      <b/>
      <sz val="12"/>
      <color theme="1"/>
      <name val="Calibri"/>
      <family val="2"/>
      <scheme val="minor"/>
    </font>
    <font>
      <sz val="11"/>
      <name val="Calibri"/>
      <family val="2"/>
      <scheme val="minor"/>
    </font>
    <font>
      <b/>
      <sz val="11"/>
      <name val="Calibri"/>
      <family val="2"/>
      <scheme val="minor"/>
    </font>
  </fonts>
  <fills count="7">
    <fill>
      <patternFill patternType="none"/>
    </fill>
    <fill>
      <patternFill patternType="gray125"/>
    </fill>
    <fill>
      <patternFill patternType="solid">
        <fgColor auto="1"/>
        <bgColor indexed="64"/>
      </patternFill>
    </fill>
    <fill>
      <patternFill patternType="solid">
        <fgColor theme="1"/>
        <bgColor indexed="64"/>
      </patternFill>
    </fill>
    <fill>
      <patternFill patternType="solid">
        <fgColor rgb="FFFFC000"/>
        <bgColor indexed="64"/>
      </patternFill>
    </fill>
    <fill>
      <patternFill patternType="solid">
        <fgColor rgb="FFFFFFFF"/>
        <bgColor indexed="64"/>
      </patternFill>
    </fill>
    <fill>
      <patternFill patternType="solid">
        <fgColor theme="0"/>
        <bgColor indexed="64"/>
      </patternFill>
    </fill>
  </fills>
  <borders count="27">
    <border>
      <left/>
      <right/>
      <top/>
      <bottom/>
      <diagonal/>
    </border>
    <border>
      <left style="thin">
        <color auto="1"/>
      </left>
      <right/>
      <top style="thin">
        <color auto="1"/>
      </top>
      <bottom style="thin">
        <color auto="1"/>
      </bottom>
      <diagonal/>
    </border>
    <border>
      <left style="thick">
        <color auto="1"/>
      </left>
      <right style="thick">
        <color auto="1"/>
      </right>
      <top style="thick">
        <color auto="1"/>
      </top>
      <bottom style="thick">
        <color auto="1"/>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style="medium">
        <color auto="1"/>
      </bottom>
      <diagonal/>
    </border>
    <border>
      <left/>
      <right style="thick">
        <color auto="1"/>
      </right>
      <top style="thin">
        <color auto="1"/>
      </top>
      <bottom style="thin">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ck">
        <color auto="1"/>
      </right>
      <top style="medium">
        <color auto="1"/>
      </top>
      <bottom style="medium">
        <color auto="1"/>
      </bottom>
      <diagonal/>
    </border>
    <border>
      <left/>
      <right/>
      <top style="thin">
        <color auto="1"/>
      </top>
      <bottom style="thin">
        <color auto="1"/>
      </bottom>
      <diagonal/>
    </border>
    <border>
      <left style="thick">
        <color auto="1"/>
      </left>
      <right/>
      <top style="thick">
        <color auto="1"/>
      </top>
      <bottom/>
      <diagonal/>
    </border>
    <border>
      <left/>
      <right/>
      <top style="thick">
        <color auto="1"/>
      </top>
      <bottom/>
      <diagonal/>
    </border>
    <border>
      <left style="thick">
        <color auto="1"/>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thick">
        <color auto="1"/>
      </right>
      <top/>
      <bottom style="medium">
        <color auto="1"/>
      </bottom>
      <diagonal/>
    </border>
    <border>
      <left style="thick">
        <color auto="1"/>
      </left>
      <right style="thick">
        <color auto="1"/>
      </right>
      <top style="medium">
        <color auto="1"/>
      </top>
      <bottom/>
      <diagonal/>
    </border>
    <border>
      <left style="thick">
        <color auto="1"/>
      </left>
      <right/>
      <top style="medium">
        <color auto="1"/>
      </top>
      <bottom style="medium">
        <color auto="1"/>
      </bottom>
      <diagonal/>
    </border>
    <border>
      <left/>
      <right style="thick">
        <color auto="1"/>
      </right>
      <top style="medium">
        <color auto="1"/>
      </top>
      <bottom style="medium">
        <color auto="1"/>
      </bottom>
      <diagonal/>
    </border>
    <border>
      <left style="thick">
        <color auto="1"/>
      </left>
      <right style="thick">
        <color auto="1"/>
      </right>
      <top style="medium">
        <color auto="1"/>
      </top>
      <bottom style="thick">
        <color auto="1"/>
      </bottom>
      <diagonal/>
    </border>
  </borders>
  <cellStyleXfs count="1">
    <xf numFmtId="0" fontId="0" fillId="0" borderId="0"/>
  </cellStyleXfs>
  <cellXfs count="104">
    <xf numFmtId="0" fontId="0" fillId="0" borderId="0" xfId="0"/>
    <xf numFmtId="0" fontId="0" fillId="2" borderId="0" xfId="0" applyFill="1" applyBorder="1" applyAlignment="1" applyProtection="1">
      <alignment horizontal="justify" vertical="center"/>
    </xf>
    <xf numFmtId="0" fontId="0" fillId="2" borderId="0" xfId="0" applyFill="1" applyBorder="1" applyAlignment="1" applyProtection="1">
      <alignment horizontal="justify" vertical="center" wrapText="1"/>
    </xf>
    <xf numFmtId="0" fontId="0" fillId="6" borderId="0" xfId="0" applyFill="1" applyAlignment="1" applyProtection="1">
      <alignment horizontal="justify" vertical="center" wrapText="1"/>
    </xf>
    <xf numFmtId="0" fontId="0" fillId="5" borderId="0" xfId="0" applyFill="1" applyAlignment="1" applyProtection="1">
      <alignment horizontal="justify" vertical="center" wrapText="1"/>
    </xf>
    <xf numFmtId="0" fontId="1" fillId="5" borderId="0" xfId="0" applyFont="1" applyFill="1" applyAlignment="1" applyProtection="1">
      <alignment horizontal="center" vertical="center" wrapText="1"/>
    </xf>
    <xf numFmtId="4" fontId="0" fillId="0" borderId="0" xfId="0" applyNumberFormat="1" applyAlignment="1" applyProtection="1">
      <alignment horizontal="justify" vertical="center" wrapText="1"/>
    </xf>
    <xf numFmtId="0" fontId="0" fillId="0" borderId="0" xfId="0" applyAlignment="1" applyProtection="1">
      <alignment horizontal="justify" vertical="center" wrapText="1"/>
    </xf>
    <xf numFmtId="0" fontId="0" fillId="6" borderId="0" xfId="0" applyFill="1" applyAlignment="1" applyProtection="1">
      <alignment horizontal="justify" vertical="center"/>
    </xf>
    <xf numFmtId="4" fontId="0" fillId="0" borderId="0" xfId="0" applyNumberFormat="1" applyAlignment="1" applyProtection="1">
      <alignment horizontal="justify" vertical="center"/>
    </xf>
    <xf numFmtId="0" fontId="0" fillId="0" borderId="0" xfId="0" applyAlignment="1" applyProtection="1">
      <alignment horizontal="justify" vertical="center"/>
    </xf>
    <xf numFmtId="0" fontId="0" fillId="2" borderId="4" xfId="0" applyFill="1" applyBorder="1" applyAlignment="1" applyProtection="1">
      <alignment horizontal="justify" vertical="center"/>
    </xf>
    <xf numFmtId="0" fontId="1" fillId="2" borderId="5" xfId="0" applyFont="1" applyFill="1" applyBorder="1" applyAlignment="1" applyProtection="1">
      <alignment horizontal="center" vertical="center"/>
    </xf>
    <xf numFmtId="0" fontId="0" fillId="0" borderId="5" xfId="0" applyBorder="1" applyAlignment="1" applyProtection="1">
      <alignment vertical="center"/>
    </xf>
    <xf numFmtId="0" fontId="1" fillId="0" borderId="2" xfId="0" applyFont="1" applyBorder="1" applyAlignment="1" applyProtection="1">
      <alignment horizontal="center" vertical="center" wrapText="1"/>
    </xf>
    <xf numFmtId="0" fontId="1" fillId="2" borderId="0" xfId="0" applyFont="1" applyFill="1" applyBorder="1" applyAlignment="1" applyProtection="1">
      <alignment horizontal="center" vertical="center" wrapText="1"/>
    </xf>
    <xf numFmtId="0" fontId="1" fillId="6" borderId="0" xfId="0" applyFont="1" applyFill="1" applyAlignment="1" applyProtection="1">
      <alignment horizontal="center" vertical="center" wrapText="1"/>
    </xf>
    <xf numFmtId="0" fontId="1" fillId="0" borderId="0" xfId="0" applyFont="1" applyAlignment="1" applyProtection="1">
      <alignment horizontal="center" vertical="center" wrapText="1"/>
    </xf>
    <xf numFmtId="2" fontId="2" fillId="2" borderId="2" xfId="0" applyNumberFormat="1" applyFont="1" applyFill="1" applyBorder="1" applyAlignment="1" applyProtection="1">
      <alignment horizontal="center" vertical="center" wrapText="1"/>
    </xf>
    <xf numFmtId="4" fontId="4" fillId="3" borderId="2" xfId="0" applyNumberFormat="1"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0" fillId="0" borderId="0" xfId="0" applyAlignment="1" applyProtection="1">
      <alignment horizontal="center" vertical="center"/>
    </xf>
    <xf numFmtId="0" fontId="0" fillId="0" borderId="0" xfId="0" applyAlignment="1" applyProtection="1">
      <alignment horizontal="left" vertical="top"/>
    </xf>
    <xf numFmtId="164" fontId="1" fillId="2" borderId="12" xfId="0" applyNumberFormat="1" applyFont="1" applyFill="1" applyBorder="1" applyAlignment="1" applyProtection="1">
      <alignment horizontal="center" vertical="center" wrapText="1"/>
    </xf>
    <xf numFmtId="164" fontId="2" fillId="2" borderId="2" xfId="0" applyNumberFormat="1" applyFont="1" applyFill="1" applyBorder="1" applyAlignment="1" applyProtection="1">
      <alignment horizontal="center" vertical="center" wrapText="1"/>
    </xf>
    <xf numFmtId="2" fontId="1" fillId="2" borderId="16" xfId="0" applyNumberFormat="1" applyFont="1" applyFill="1" applyBorder="1" applyAlignment="1" applyProtection="1">
      <alignment horizontal="center" vertical="center" wrapText="1"/>
    </xf>
    <xf numFmtId="0" fontId="1" fillId="2" borderId="10" xfId="0" applyFont="1" applyFill="1" applyBorder="1" applyAlignment="1" applyProtection="1">
      <alignment horizontal="center" vertical="center" wrapText="1"/>
    </xf>
    <xf numFmtId="0" fontId="5" fillId="2" borderId="10" xfId="0" applyFont="1" applyFill="1" applyBorder="1" applyAlignment="1" applyProtection="1">
      <alignment horizontal="right" vertical="center"/>
    </xf>
    <xf numFmtId="0" fontId="2" fillId="2" borderId="10" xfId="0"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wrapText="1"/>
    </xf>
    <xf numFmtId="0" fontId="5" fillId="2" borderId="19" xfId="0" applyFont="1" applyFill="1" applyBorder="1" applyAlignment="1" applyProtection="1">
      <alignment horizontal="right" vertical="center"/>
    </xf>
    <xf numFmtId="0" fontId="2" fillId="2" borderId="3" xfId="0" applyFont="1" applyFill="1" applyBorder="1" applyAlignment="1" applyProtection="1">
      <alignment horizontal="center" vertical="center" wrapText="1"/>
    </xf>
    <xf numFmtId="2" fontId="2" fillId="2" borderId="10" xfId="0" applyNumberFormat="1" applyFont="1" applyFill="1" applyBorder="1" applyAlignment="1" applyProtection="1">
      <alignment horizontal="center" vertical="center" wrapText="1"/>
    </xf>
    <xf numFmtId="0" fontId="0" fillId="2" borderId="7" xfId="0" applyFill="1" applyBorder="1" applyAlignment="1" applyProtection="1">
      <alignment horizontal="justify" vertical="center" wrapText="1"/>
    </xf>
    <xf numFmtId="0" fontId="1" fillId="4" borderId="2" xfId="0" applyFont="1" applyFill="1" applyBorder="1" applyAlignment="1" applyProtection="1">
      <alignment horizontal="center" vertical="center" wrapText="1"/>
      <protection locked="0"/>
    </xf>
    <xf numFmtId="0" fontId="1" fillId="0" borderId="12" xfId="0" applyFont="1" applyBorder="1" applyAlignment="1" applyProtection="1">
      <alignment horizontal="center" vertical="center" wrapText="1"/>
    </xf>
    <xf numFmtId="4" fontId="1" fillId="4" borderId="15" xfId="0" applyNumberFormat="1" applyFont="1" applyFill="1" applyBorder="1" applyAlignment="1" applyProtection="1">
      <alignment horizontal="center" vertical="center" wrapText="1"/>
      <protection locked="0"/>
    </xf>
    <xf numFmtId="0" fontId="1" fillId="0" borderId="14" xfId="0" applyFont="1" applyBorder="1" applyAlignment="1" applyProtection="1">
      <alignment horizontal="center" vertical="center" wrapText="1"/>
    </xf>
    <xf numFmtId="2" fontId="1" fillId="2" borderId="23" xfId="0" applyNumberFormat="1" applyFont="1" applyFill="1" applyBorder="1" applyAlignment="1" applyProtection="1">
      <alignment horizontal="center" vertical="center" wrapText="1"/>
    </xf>
    <xf numFmtId="2" fontId="1" fillId="2" borderId="22" xfId="0" applyNumberFormat="1" applyFont="1" applyFill="1" applyBorder="1" applyAlignment="1" applyProtection="1">
      <alignment horizontal="center" vertical="center" wrapText="1"/>
    </xf>
    <xf numFmtId="0" fontId="1" fillId="0" borderId="16" xfId="0" applyFont="1" applyBorder="1" applyAlignment="1" applyProtection="1">
      <alignment horizontal="center" vertical="center" wrapText="1"/>
    </xf>
    <xf numFmtId="4" fontId="1" fillId="4" borderId="24" xfId="0" applyNumberFormat="1" applyFont="1" applyFill="1" applyBorder="1" applyAlignment="1" applyProtection="1">
      <alignment horizontal="center" vertical="center" wrapText="1"/>
      <protection locked="0"/>
    </xf>
    <xf numFmtId="4" fontId="1" fillId="2" borderId="12" xfId="0" applyNumberFormat="1" applyFont="1" applyFill="1" applyBorder="1" applyAlignment="1" applyProtection="1">
      <alignment horizontal="center" vertical="center" wrapText="1"/>
    </xf>
    <xf numFmtId="4" fontId="1" fillId="2" borderId="22" xfId="0" applyNumberFormat="1" applyFont="1" applyFill="1" applyBorder="1" applyAlignment="1" applyProtection="1">
      <alignment horizontal="center" vertical="center" wrapText="1"/>
    </xf>
    <xf numFmtId="4" fontId="2" fillId="2" borderId="2" xfId="0" applyNumberFormat="1" applyFont="1" applyFill="1" applyBorder="1" applyAlignment="1" applyProtection="1">
      <alignment horizontal="center" vertical="center" wrapText="1"/>
    </xf>
    <xf numFmtId="0" fontId="1" fillId="2" borderId="4" xfId="0" applyFont="1" applyFill="1" applyBorder="1" applyAlignment="1" applyProtection="1">
      <alignment horizontal="justify" vertical="center"/>
    </xf>
    <xf numFmtId="0" fontId="0" fillId="2" borderId="6" xfId="0" applyFill="1" applyBorder="1" applyAlignment="1" applyProtection="1">
      <alignment horizontal="justify" vertical="center" wrapText="1"/>
    </xf>
    <xf numFmtId="0" fontId="5" fillId="2" borderId="7" xfId="0" applyFont="1" applyFill="1" applyBorder="1" applyAlignment="1" applyProtection="1">
      <alignment horizontal="right" vertical="center"/>
    </xf>
    <xf numFmtId="0" fontId="1" fillId="0" borderId="15" xfId="0" applyFont="1" applyBorder="1" applyAlignment="1" applyProtection="1">
      <alignment horizontal="center" vertical="center" wrapText="1"/>
    </xf>
    <xf numFmtId="0" fontId="0" fillId="2" borderId="10" xfId="0" applyFill="1" applyBorder="1" applyAlignment="1" applyProtection="1">
      <alignment horizontal="justify" vertical="center" wrapText="1"/>
    </xf>
    <xf numFmtId="0" fontId="0" fillId="2" borderId="18" xfId="0" applyFill="1" applyBorder="1" applyAlignment="1" applyProtection="1">
      <alignment horizontal="justify" vertical="center" wrapText="1"/>
    </xf>
    <xf numFmtId="4" fontId="1" fillId="4" borderId="12" xfId="0" applyNumberFormat="1" applyFont="1" applyFill="1" applyBorder="1" applyAlignment="1" applyProtection="1">
      <alignment horizontal="center" vertical="center" wrapText="1"/>
      <protection locked="0"/>
    </xf>
    <xf numFmtId="4" fontId="1" fillId="0" borderId="0" xfId="0" applyNumberFormat="1" applyFont="1" applyAlignment="1" applyProtection="1">
      <alignment horizontal="justify" vertical="center" wrapText="1"/>
    </xf>
    <xf numFmtId="4" fontId="1" fillId="4" borderId="16" xfId="0" applyNumberFormat="1" applyFont="1" applyFill="1" applyBorder="1" applyAlignment="1" applyProtection="1">
      <alignment horizontal="center" vertical="center" wrapText="1"/>
      <protection locked="0"/>
    </xf>
    <xf numFmtId="4" fontId="1" fillId="4" borderId="26" xfId="0" applyNumberFormat="1" applyFont="1" applyFill="1" applyBorder="1" applyAlignment="1" applyProtection="1">
      <alignment horizontal="center" vertical="center" wrapText="1"/>
      <protection locked="0"/>
    </xf>
    <xf numFmtId="4" fontId="0" fillId="0" borderId="0" xfId="0" applyNumberFormat="1" applyAlignment="1" applyProtection="1">
      <alignment horizontal="center" vertical="center" wrapText="1"/>
    </xf>
    <xf numFmtId="3" fontId="0" fillId="0" borderId="0" xfId="0" applyNumberFormat="1" applyAlignment="1" applyProtection="1">
      <alignment horizontal="justify" vertical="center" wrapText="1"/>
    </xf>
    <xf numFmtId="0" fontId="1" fillId="2" borderId="4" xfId="0" applyFont="1" applyFill="1" applyBorder="1" applyAlignment="1" applyProtection="1">
      <alignment horizontal="justify" vertical="center"/>
    </xf>
    <xf numFmtId="0" fontId="0" fillId="0" borderId="0" xfId="0" applyBorder="1" applyAlignment="1" applyProtection="1">
      <alignment horizontal="justify" vertical="center"/>
    </xf>
    <xf numFmtId="0" fontId="0" fillId="4" borderId="1" xfId="0" applyFill="1" applyBorder="1" applyAlignment="1" applyProtection="1">
      <alignment horizontal="justify" vertical="center"/>
      <protection locked="0"/>
    </xf>
    <xf numFmtId="0" fontId="0" fillId="4" borderId="17" xfId="0" applyFill="1" applyBorder="1" applyAlignment="1" applyProtection="1">
      <alignment vertical="center"/>
      <protection locked="0"/>
    </xf>
    <xf numFmtId="0" fontId="0" fillId="4" borderId="13" xfId="0" applyFill="1" applyBorder="1" applyAlignment="1" applyProtection="1">
      <alignment vertical="center"/>
      <protection locked="0"/>
    </xf>
    <xf numFmtId="0" fontId="0" fillId="2" borderId="6" xfId="0" applyFill="1" applyBorder="1" applyAlignment="1" applyProtection="1">
      <alignment horizontal="justify" vertical="center" wrapText="1"/>
    </xf>
    <xf numFmtId="0" fontId="0" fillId="2" borderId="8" xfId="0" applyFill="1" applyBorder="1" applyAlignment="1" applyProtection="1">
      <alignment horizontal="justify" vertical="center" wrapText="1"/>
    </xf>
    <xf numFmtId="0" fontId="1" fillId="2" borderId="14" xfId="0" applyFont="1" applyFill="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0" fillId="0" borderId="15" xfId="0" applyBorder="1" applyAlignment="1" applyProtection="1">
      <alignment horizontal="center" vertical="center" wrapText="1"/>
    </xf>
    <xf numFmtId="0" fontId="1" fillId="2" borderId="6" xfId="0" applyFont="1" applyFill="1" applyBorder="1" applyAlignment="1" applyProtection="1">
      <alignment horizontal="justify" vertical="center"/>
    </xf>
    <xf numFmtId="0" fontId="1" fillId="2" borderId="7" xfId="0" applyFont="1" applyFill="1" applyBorder="1" applyAlignment="1" applyProtection="1">
      <alignment vertical="center"/>
    </xf>
    <xf numFmtId="0" fontId="1" fillId="2" borderId="8" xfId="0" applyFont="1" applyFill="1" applyBorder="1" applyAlignment="1" applyProtection="1">
      <alignment vertical="center"/>
    </xf>
    <xf numFmtId="0" fontId="3" fillId="2" borderId="4" xfId="0" applyFont="1" applyFill="1" applyBorder="1" applyAlignment="1" applyProtection="1">
      <alignment horizontal="right" vertical="center" wrapText="1"/>
    </xf>
    <xf numFmtId="0" fontId="3" fillId="0" borderId="0" xfId="0" applyFont="1" applyBorder="1" applyAlignment="1" applyProtection="1">
      <alignment horizontal="right" vertical="center"/>
    </xf>
    <xf numFmtId="0" fontId="3" fillId="0" borderId="5" xfId="0" applyFont="1" applyBorder="1" applyAlignment="1" applyProtection="1">
      <alignment horizontal="right" vertical="center"/>
    </xf>
    <xf numFmtId="0" fontId="1" fillId="2" borderId="4" xfId="0" applyFont="1" applyFill="1" applyBorder="1" applyAlignment="1" applyProtection="1">
      <alignment horizontal="justify" vertical="center"/>
    </xf>
    <xf numFmtId="0" fontId="0" fillId="0" borderId="0" xfId="0" applyBorder="1" applyAlignment="1" applyProtection="1">
      <alignment horizontal="justify" vertical="center"/>
    </xf>
    <xf numFmtId="2" fontId="2" fillId="6" borderId="1" xfId="0" applyNumberFormat="1" applyFont="1" applyFill="1" applyBorder="1" applyAlignment="1" applyProtection="1">
      <alignment horizontal="center" vertical="center"/>
    </xf>
    <xf numFmtId="2" fontId="2" fillId="6" borderId="17" xfId="0" applyNumberFormat="1" applyFont="1" applyFill="1" applyBorder="1" applyAlignment="1" applyProtection="1">
      <alignment horizontal="center" vertical="center"/>
    </xf>
    <xf numFmtId="2" fontId="2" fillId="6" borderId="13" xfId="0" applyNumberFormat="1" applyFont="1" applyFill="1" applyBorder="1" applyAlignment="1" applyProtection="1">
      <alignment horizontal="center" vertical="center"/>
    </xf>
    <xf numFmtId="0" fontId="5" fillId="2" borderId="18"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8" xfId="0" applyBorder="1" applyAlignment="1" applyProtection="1">
      <alignment horizontal="center" vertical="center" wrapText="1"/>
    </xf>
    <xf numFmtId="0" fontId="5" fillId="2" borderId="7" xfId="0" applyFont="1" applyFill="1" applyBorder="1" applyAlignment="1" applyProtection="1">
      <alignment horizontal="right" vertical="center"/>
    </xf>
    <xf numFmtId="0" fontId="0" fillId="2" borderId="10" xfId="0" applyFill="1" applyBorder="1" applyAlignment="1" applyProtection="1">
      <alignment horizontal="justify" vertical="center" wrapText="1"/>
    </xf>
    <xf numFmtId="0" fontId="0" fillId="2" borderId="11" xfId="0" applyFill="1" applyBorder="1" applyAlignment="1" applyProtection="1">
      <alignment horizontal="justify" vertical="center" wrapText="1"/>
    </xf>
    <xf numFmtId="0" fontId="0" fillId="2" borderId="18" xfId="0" applyFill="1" applyBorder="1" applyAlignment="1" applyProtection="1">
      <alignment horizontal="justify" vertical="center" wrapText="1"/>
    </xf>
    <xf numFmtId="0" fontId="0" fillId="2" borderId="3" xfId="0" applyFill="1" applyBorder="1" applyAlignment="1" applyProtection="1">
      <alignment horizontal="justify" vertical="center" wrapText="1"/>
    </xf>
    <xf numFmtId="0" fontId="0" fillId="2" borderId="24" xfId="0" applyFill="1" applyBorder="1" applyAlignment="1" applyProtection="1">
      <alignment horizontal="justify" vertical="center" wrapText="1"/>
    </xf>
    <xf numFmtId="0" fontId="0" fillId="2" borderId="25" xfId="0" applyFill="1" applyBorder="1" applyAlignment="1" applyProtection="1">
      <alignment horizontal="justify" vertical="center" wrapText="1"/>
    </xf>
    <xf numFmtId="0" fontId="1" fillId="2" borderId="18" xfId="0" applyFont="1" applyFill="1" applyBorder="1" applyAlignment="1" applyProtection="1">
      <alignment horizontal="center" vertical="center" wrapText="1"/>
    </xf>
    <xf numFmtId="0" fontId="0" fillId="0" borderId="3"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6" fillId="2" borderId="20" xfId="0" applyFont="1" applyFill="1" applyBorder="1" applyAlignment="1" applyProtection="1">
      <alignment horizontal="justify" vertical="center" wrapText="1"/>
    </xf>
    <xf numFmtId="0" fontId="6" fillId="2" borderId="21" xfId="0" applyFont="1" applyFill="1" applyBorder="1" applyAlignment="1" applyProtection="1">
      <alignment horizontal="justify" vertical="center" wrapText="1"/>
    </xf>
    <xf numFmtId="0" fontId="6" fillId="2" borderId="6" xfId="0" applyFont="1" applyFill="1" applyBorder="1" applyAlignment="1" applyProtection="1">
      <alignment horizontal="justify" vertical="center" wrapText="1"/>
    </xf>
    <xf numFmtId="0" fontId="6" fillId="0" borderId="8" xfId="0" applyFont="1" applyBorder="1" applyAlignment="1" applyProtection="1">
      <alignment horizontal="justify" vertical="center" wrapText="1"/>
    </xf>
    <xf numFmtId="0" fontId="0" fillId="0" borderId="25" xfId="0" applyBorder="1" applyAlignment="1" applyProtection="1">
      <alignment horizontal="justify" vertical="center" wrapText="1"/>
    </xf>
    <xf numFmtId="0" fontId="2" fillId="0" borderId="9" xfId="0" applyFont="1" applyBorder="1" applyAlignment="1" applyProtection="1">
      <alignment horizontal="center" vertical="center"/>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6" fillId="2" borderId="18" xfId="0" applyFont="1" applyFill="1" applyBorder="1" applyAlignment="1" applyProtection="1">
      <alignment horizontal="justify" vertical="center" wrapText="1"/>
    </xf>
    <xf numFmtId="0" fontId="6" fillId="2" borderId="3" xfId="0" applyFont="1" applyFill="1" applyBorder="1" applyAlignment="1" applyProtection="1">
      <alignment horizontal="justify" vertical="center" wrapText="1"/>
    </xf>
  </cellXfs>
  <cellStyles count="1">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85725</xdr:rowOff>
    </xdr:from>
    <xdr:to>
      <xdr:col>3</xdr:col>
      <xdr:colOff>581025</xdr:colOff>
      <xdr:row>3</xdr:row>
      <xdr:rowOff>114300</xdr:rowOff>
    </xdr:to>
    <xdr:sp macro="" textlink="">
      <xdr:nvSpPr>
        <xdr:cNvPr id="8" name="CuadroTexto 7">
          <a:extLst>
            <a:ext uri="{FF2B5EF4-FFF2-40B4-BE49-F238E27FC236}">
              <a16:creationId xmlns:a16="http://schemas.microsoft.com/office/drawing/2014/main" id="{297E4FA3-52D3-48AA-AE54-6E42D0D022D9}"/>
            </a:ext>
          </a:extLst>
        </xdr:cNvPr>
        <xdr:cNvSpPr txBox="1"/>
      </xdr:nvSpPr>
      <xdr:spPr>
        <a:xfrm>
          <a:off x="28575" y="85725"/>
          <a:ext cx="1666875" cy="619125"/>
        </a:xfrm>
        <a:prstGeom prst="rect">
          <a:avLst/>
        </a:prstGeom>
        <a:solidFill>
          <a:schemeClr val="lt1"/>
        </a:solidFill>
        <a:ln w="25400"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twoCellAnchor editAs="oneCell">
    <xdr:from>
      <xdr:col>1</xdr:col>
      <xdr:colOff>228600</xdr:colOff>
      <xdr:row>0</xdr:row>
      <xdr:rowOff>152400</xdr:rowOff>
    </xdr:from>
    <xdr:to>
      <xdr:col>3</xdr:col>
      <xdr:colOff>76199</xdr:colOff>
      <xdr:row>3</xdr:row>
      <xdr:rowOff>66675</xdr:rowOff>
    </xdr:to>
    <xdr:pic>
      <xdr:nvPicPr>
        <xdr:cNvPr id="9" name="Imagen 8">
          <a:extLst>
            <a:ext uri="{FF2B5EF4-FFF2-40B4-BE49-F238E27FC236}">
              <a16:creationId xmlns:a16="http://schemas.microsoft.com/office/drawing/2014/main" id="{74149BB7-A9CA-448A-B5E4-DDE448C953AD}"/>
            </a:ext>
          </a:extLst>
        </xdr:cNvPr>
        <xdr:cNvPicPr/>
      </xdr:nvPicPr>
      <xdr:blipFill>
        <a:blip xmlns:r="http://schemas.openxmlformats.org/officeDocument/2006/relationships" r:embed="rId1"/>
        <a:stretch>
          <a:fillRect/>
        </a:stretch>
      </xdr:blipFill>
      <xdr:spPr>
        <a:xfrm>
          <a:off x="457200" y="152400"/>
          <a:ext cx="1771649" cy="504825"/>
        </a:xfrm>
        <a:prstGeom prst="rect">
          <a:avLst/>
        </a:prstGeom>
      </xdr:spPr>
    </xdr:pic>
    <xdr:clientData/>
  </xdr:twoCellAnchor>
  <xdr:twoCellAnchor>
    <xdr:from>
      <xdr:col>3</xdr:col>
      <xdr:colOff>581025</xdr:colOff>
      <xdr:row>0</xdr:row>
      <xdr:rowOff>85725</xdr:rowOff>
    </xdr:from>
    <xdr:to>
      <xdr:col>4</xdr:col>
      <xdr:colOff>4552950</xdr:colOff>
      <xdr:row>3</xdr:row>
      <xdr:rowOff>114300</xdr:rowOff>
    </xdr:to>
    <xdr:sp macro="" textlink="">
      <xdr:nvSpPr>
        <xdr:cNvPr id="13" name="CuadroTexto 12">
          <a:extLst>
            <a:ext uri="{FF2B5EF4-FFF2-40B4-BE49-F238E27FC236}">
              <a16:creationId xmlns:a16="http://schemas.microsoft.com/office/drawing/2014/main" id="{3519647D-D9FC-40E4-A4DA-53A5E820D064}"/>
            </a:ext>
          </a:extLst>
        </xdr:cNvPr>
        <xdr:cNvSpPr txBox="1"/>
      </xdr:nvSpPr>
      <xdr:spPr>
        <a:xfrm>
          <a:off x="1695450" y="85725"/>
          <a:ext cx="4686300" cy="619125"/>
        </a:xfrm>
        <a:prstGeom prst="rect">
          <a:avLst/>
        </a:prstGeom>
        <a:solidFill>
          <a:schemeClr val="lt1"/>
        </a:solidFill>
        <a:ln w="25400"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400" b="1">
              <a:solidFill>
                <a:schemeClr val="dk1"/>
              </a:solidFill>
              <a:effectLst/>
              <a:latin typeface="+mn-lt"/>
              <a:ea typeface="+mn-ea"/>
              <a:cs typeface="+mn-cs"/>
            </a:rPr>
            <a:t>AUTOBAREMO -TEC2202-</a:t>
          </a:r>
        </a:p>
        <a:p>
          <a:pPr algn="ctr"/>
          <a:r>
            <a:rPr lang="es-ES" sz="1400" b="1">
              <a:solidFill>
                <a:schemeClr val="dk1"/>
              </a:solidFill>
              <a:effectLst/>
              <a:latin typeface="+mn-lt"/>
              <a:ea typeface="+mn-ea"/>
              <a:cs typeface="+mn-cs"/>
            </a:rPr>
            <a:t> PLAZA DE TÉCNICO DE CARÁCTER INDEFINIDO EN EL ISP</a:t>
          </a:r>
          <a:endParaRPr lang="es-ES" sz="1400" b="1"/>
        </a:p>
      </xdr:txBody>
    </xdr:sp>
    <xdr:clientData/>
  </xdr:twoCellAnchor>
  <xdr:twoCellAnchor>
    <xdr:from>
      <xdr:col>4</xdr:col>
      <xdr:colOff>4552950</xdr:colOff>
      <xdr:row>0</xdr:row>
      <xdr:rowOff>85725</xdr:rowOff>
    </xdr:from>
    <xdr:to>
      <xdr:col>6</xdr:col>
      <xdr:colOff>0</xdr:colOff>
      <xdr:row>3</xdr:row>
      <xdr:rowOff>114300</xdr:rowOff>
    </xdr:to>
    <xdr:sp macro="" textlink="">
      <xdr:nvSpPr>
        <xdr:cNvPr id="14" name="CuadroTexto 13">
          <a:extLst>
            <a:ext uri="{FF2B5EF4-FFF2-40B4-BE49-F238E27FC236}">
              <a16:creationId xmlns:a16="http://schemas.microsoft.com/office/drawing/2014/main" id="{6B596895-570E-42B5-A966-C07786D9ECB6}"/>
            </a:ext>
          </a:extLst>
        </xdr:cNvPr>
        <xdr:cNvSpPr txBox="1"/>
      </xdr:nvSpPr>
      <xdr:spPr>
        <a:xfrm>
          <a:off x="6381750" y="85725"/>
          <a:ext cx="1419225" cy="619125"/>
        </a:xfrm>
        <a:prstGeom prst="rect">
          <a:avLst/>
        </a:prstGeom>
        <a:solidFill>
          <a:schemeClr val="lt1"/>
        </a:solidFill>
        <a:ln w="25400"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I‐LAB22 B</a:t>
          </a:r>
          <a:endParaRPr lang="es-ES" sz="1100">
            <a:solidFill>
              <a:schemeClr val="dk1"/>
            </a:solidFill>
            <a:effectLst/>
            <a:latin typeface="+mn-lt"/>
            <a:ea typeface="+mn-ea"/>
            <a:cs typeface="+mn-cs"/>
          </a:endParaRPr>
        </a:p>
        <a:p>
          <a:r>
            <a:rPr lang="en-US" sz="1100" b="1">
              <a:solidFill>
                <a:schemeClr val="dk1"/>
              </a:solidFill>
              <a:effectLst/>
              <a:latin typeface="+mn-lt"/>
              <a:ea typeface="+mn-ea"/>
              <a:cs typeface="+mn-cs"/>
            </a:rPr>
            <a:t>Revisión: </a:t>
          </a:r>
          <a:r>
            <a:rPr lang="en-US" sz="1100">
              <a:solidFill>
                <a:schemeClr val="dk1"/>
              </a:solidFill>
              <a:effectLst/>
              <a:latin typeface="+mn-lt"/>
              <a:ea typeface="+mn-ea"/>
              <a:cs typeface="+mn-cs"/>
            </a:rPr>
            <a:t>1</a:t>
          </a:r>
          <a:endParaRPr lang="es-ES" sz="1100">
            <a:solidFill>
              <a:schemeClr val="dk1"/>
            </a:solidFill>
            <a:effectLst/>
            <a:latin typeface="+mn-lt"/>
            <a:ea typeface="+mn-ea"/>
            <a:cs typeface="+mn-cs"/>
          </a:endParaRPr>
        </a:p>
        <a:p>
          <a:r>
            <a:rPr lang="en-US" sz="1100" b="1">
              <a:solidFill>
                <a:schemeClr val="dk1"/>
              </a:solidFill>
              <a:effectLst/>
              <a:latin typeface="+mn-lt"/>
              <a:ea typeface="+mn-ea"/>
              <a:cs typeface="+mn-cs"/>
            </a:rPr>
            <a:t>Fecha</a:t>
          </a:r>
          <a:r>
            <a:rPr lang="en-US" sz="1100">
              <a:solidFill>
                <a:schemeClr val="dk1"/>
              </a:solidFill>
              <a:effectLst/>
              <a:latin typeface="+mn-lt"/>
              <a:ea typeface="+mn-ea"/>
              <a:cs typeface="+mn-cs"/>
            </a:rPr>
            <a:t>: Mayo 2022</a:t>
          </a:r>
          <a:endParaRPr lang="es-ES" sz="1100">
            <a:solidFill>
              <a:schemeClr val="dk1"/>
            </a:solidFill>
            <a:effectLst/>
            <a:latin typeface="+mn-lt"/>
            <a:ea typeface="+mn-ea"/>
            <a:cs typeface="+mn-cs"/>
          </a:endParaRPr>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A6793-ACF0-4A96-BA03-202A09789768}">
  <sheetPr>
    <pageSetUpPr fitToPage="1"/>
  </sheetPr>
  <dimension ref="A1:P47"/>
  <sheetViews>
    <sheetView tabSelected="1" topLeftCell="A37" workbookViewId="0">
      <selection activeCell="N45" sqref="N45"/>
    </sheetView>
  </sheetViews>
  <sheetFormatPr baseColWidth="10" defaultColWidth="11.42578125" defaultRowHeight="15" x14ac:dyDescent="0.25"/>
  <cols>
    <col min="1" max="1" width="3.42578125" style="7" customWidth="1"/>
    <col min="2" max="2" width="13.5703125" style="7" customWidth="1"/>
    <col min="3" max="3" width="15.28515625" style="7" customWidth="1"/>
    <col min="4" max="4" width="20.28515625" style="7" customWidth="1"/>
    <col min="5" max="5" width="71.7109375" style="7" customWidth="1"/>
    <col min="6" max="6" width="14.42578125" style="17" customWidth="1"/>
    <col min="7" max="7" width="6.7109375" style="7" hidden="1" customWidth="1"/>
    <col min="8" max="8" width="11.42578125" style="6" hidden="1" customWidth="1"/>
    <col min="9" max="9" width="11.42578125" style="7" hidden="1" customWidth="1"/>
    <col min="10" max="10" width="11.42578125" style="21" hidden="1" customWidth="1"/>
    <col min="11" max="11" width="11.42578125" style="7" hidden="1" customWidth="1"/>
    <col min="12" max="16384" width="11.42578125" style="7"/>
  </cols>
  <sheetData>
    <row r="1" spans="1:16" ht="15.75" customHeight="1" x14ac:dyDescent="0.25">
      <c r="A1" s="3"/>
      <c r="B1" s="4"/>
      <c r="C1" s="4"/>
      <c r="D1" s="4"/>
      <c r="E1" s="4"/>
      <c r="F1" s="5"/>
      <c r="G1" s="3"/>
    </row>
    <row r="2" spans="1:16" ht="15" customHeight="1" x14ac:dyDescent="0.25">
      <c r="A2" s="3"/>
      <c r="B2" s="4"/>
      <c r="C2" s="4"/>
      <c r="D2" s="4"/>
      <c r="E2" s="4"/>
      <c r="F2" s="5"/>
      <c r="G2" s="3"/>
    </row>
    <row r="3" spans="1:16" ht="15.75" customHeight="1" x14ac:dyDescent="0.25">
      <c r="A3" s="3"/>
      <c r="B3" s="4"/>
      <c r="C3" s="4"/>
      <c r="D3" s="4"/>
      <c r="E3" s="4"/>
      <c r="F3" s="5"/>
      <c r="G3" s="3"/>
    </row>
    <row r="4" spans="1:16" ht="32.25" customHeight="1" thickBot="1" x14ac:dyDescent="0.3">
      <c r="A4" s="3"/>
      <c r="B4" s="4"/>
      <c r="C4" s="4"/>
      <c r="D4" s="4"/>
      <c r="E4" s="4"/>
      <c r="F4" s="5"/>
      <c r="G4" s="3"/>
    </row>
    <row r="5" spans="1:16" s="10" customFormat="1" ht="20.25" thickTop="1" thickBot="1" x14ac:dyDescent="0.3">
      <c r="A5" s="8"/>
      <c r="B5" s="99" t="s">
        <v>22</v>
      </c>
      <c r="C5" s="100"/>
      <c r="D5" s="100"/>
      <c r="E5" s="100"/>
      <c r="F5" s="101"/>
      <c r="G5" s="8"/>
      <c r="H5" s="9"/>
      <c r="J5" s="22"/>
    </row>
    <row r="6" spans="1:16" s="10" customFormat="1" ht="15.75" thickTop="1" x14ac:dyDescent="0.25">
      <c r="A6" s="8"/>
      <c r="B6" s="11"/>
      <c r="C6" s="1"/>
      <c r="D6" s="1"/>
      <c r="E6" s="1"/>
      <c r="F6" s="12"/>
      <c r="G6" s="8"/>
      <c r="J6" s="22"/>
    </row>
    <row r="7" spans="1:16" s="10" customFormat="1" ht="15" customHeight="1" x14ac:dyDescent="0.25">
      <c r="A7" s="8"/>
      <c r="B7" s="74" t="s">
        <v>4</v>
      </c>
      <c r="C7" s="75"/>
      <c r="D7" s="60"/>
      <c r="E7" s="61"/>
      <c r="F7" s="62"/>
      <c r="G7" s="8"/>
      <c r="J7" s="22"/>
    </row>
    <row r="8" spans="1:16" s="10" customFormat="1" ht="15" customHeight="1" x14ac:dyDescent="0.25">
      <c r="A8" s="8"/>
      <c r="B8" s="74" t="s">
        <v>14</v>
      </c>
      <c r="C8" s="75"/>
      <c r="D8" s="60"/>
      <c r="E8" s="61"/>
      <c r="F8" s="62"/>
      <c r="G8" s="8"/>
      <c r="H8" s="9" t="s">
        <v>1</v>
      </c>
      <c r="J8" s="22"/>
      <c r="P8" s="23"/>
    </row>
    <row r="9" spans="1:16" s="10" customFormat="1" x14ac:dyDescent="0.25">
      <c r="A9" s="8"/>
      <c r="B9" s="74" t="s">
        <v>5</v>
      </c>
      <c r="C9" s="75"/>
      <c r="D9" s="60"/>
      <c r="E9" s="61"/>
      <c r="F9" s="62"/>
      <c r="G9" s="8"/>
      <c r="H9" s="9" t="s">
        <v>2</v>
      </c>
      <c r="J9" s="22"/>
    </row>
    <row r="10" spans="1:16" s="10" customFormat="1" x14ac:dyDescent="0.25">
      <c r="A10" s="8"/>
      <c r="B10" s="74" t="s">
        <v>23</v>
      </c>
      <c r="C10" s="75"/>
      <c r="D10" s="60"/>
      <c r="E10" s="61"/>
      <c r="F10" s="62"/>
      <c r="G10" s="8"/>
      <c r="H10" s="9"/>
      <c r="J10" s="22"/>
    </row>
    <row r="11" spans="1:16" s="10" customFormat="1" x14ac:dyDescent="0.25">
      <c r="A11" s="8"/>
      <c r="B11" s="74" t="s">
        <v>24</v>
      </c>
      <c r="C11" s="75"/>
      <c r="D11" s="60"/>
      <c r="E11" s="61"/>
      <c r="F11" s="62"/>
      <c r="G11" s="8"/>
      <c r="H11" s="9"/>
      <c r="J11" s="22"/>
    </row>
    <row r="12" spans="1:16" s="10" customFormat="1" x14ac:dyDescent="0.25">
      <c r="A12" s="8"/>
      <c r="B12" s="58" t="s">
        <v>25</v>
      </c>
      <c r="C12" s="59"/>
      <c r="D12" s="60"/>
      <c r="E12" s="61"/>
      <c r="F12" s="62"/>
      <c r="G12" s="8"/>
      <c r="H12" s="9"/>
      <c r="J12" s="22"/>
    </row>
    <row r="13" spans="1:16" s="10" customFormat="1" ht="14.25" customHeight="1" x14ac:dyDescent="0.25">
      <c r="A13" s="8"/>
      <c r="B13" s="74" t="s">
        <v>6</v>
      </c>
      <c r="C13" s="75"/>
      <c r="D13" s="60"/>
      <c r="E13" s="61"/>
      <c r="F13" s="62"/>
      <c r="G13" s="8"/>
      <c r="H13" s="9"/>
      <c r="J13" s="22"/>
    </row>
    <row r="14" spans="1:16" s="10" customFormat="1" ht="14.25" customHeight="1" x14ac:dyDescent="0.25">
      <c r="A14" s="8"/>
      <c r="B14" s="74" t="s">
        <v>12</v>
      </c>
      <c r="C14" s="75"/>
      <c r="D14" s="76">
        <f>F45</f>
        <v>0</v>
      </c>
      <c r="E14" s="77"/>
      <c r="F14" s="78"/>
      <c r="G14" s="8"/>
      <c r="H14" s="9"/>
      <c r="J14" s="22"/>
    </row>
    <row r="15" spans="1:16" s="10" customFormat="1" ht="14.25" customHeight="1" thickBot="1" x14ac:dyDescent="0.3">
      <c r="A15" s="8"/>
      <c r="B15" s="46"/>
      <c r="C15" s="1"/>
      <c r="D15" s="1"/>
      <c r="E15" s="1"/>
      <c r="F15" s="13"/>
      <c r="G15" s="8"/>
      <c r="H15" s="9"/>
      <c r="J15" s="22"/>
    </row>
    <row r="16" spans="1:16" ht="16.5" thickTop="1" thickBot="1" x14ac:dyDescent="0.3">
      <c r="A16" s="3"/>
      <c r="B16" s="14" t="s">
        <v>8</v>
      </c>
      <c r="C16" s="65" t="s">
        <v>3</v>
      </c>
      <c r="D16" s="79" t="s">
        <v>28</v>
      </c>
      <c r="E16" s="80"/>
      <c r="F16" s="65" t="s">
        <v>0</v>
      </c>
      <c r="G16" s="3"/>
    </row>
    <row r="17" spans="1:11" ht="17.25" customHeight="1" thickTop="1" thickBot="1" x14ac:dyDescent="0.3">
      <c r="A17" s="3"/>
      <c r="B17" s="14" t="s">
        <v>9</v>
      </c>
      <c r="C17" s="66"/>
      <c r="D17" s="81"/>
      <c r="E17" s="82"/>
      <c r="F17" s="67"/>
      <c r="G17" s="3"/>
    </row>
    <row r="18" spans="1:11" ht="31.5" customHeight="1" thickTop="1" thickBot="1" x14ac:dyDescent="0.3">
      <c r="A18" s="3"/>
      <c r="B18" s="14" t="s">
        <v>10</v>
      </c>
      <c r="C18" s="35"/>
      <c r="D18" s="84" t="s">
        <v>51</v>
      </c>
      <c r="E18" s="85"/>
      <c r="F18" s="24">
        <f>3*H18</f>
        <v>0</v>
      </c>
      <c r="G18" s="3"/>
      <c r="H18" s="6">
        <f>IF(C18=$H$8,1,0)</f>
        <v>0</v>
      </c>
    </row>
    <row r="19" spans="1:11" ht="21.75" customHeight="1" thickTop="1" thickBot="1" x14ac:dyDescent="0.3">
      <c r="A19" s="3"/>
      <c r="B19" s="47"/>
      <c r="C19" s="20"/>
      <c r="D19" s="83" t="s">
        <v>7</v>
      </c>
      <c r="E19" s="83"/>
      <c r="F19" s="25">
        <f>SUM(F18)</f>
        <v>0</v>
      </c>
      <c r="G19" s="3"/>
    </row>
    <row r="20" spans="1:11" ht="21.75" customHeight="1" thickTop="1" thickBot="1" x14ac:dyDescent="0.3">
      <c r="A20" s="3"/>
      <c r="B20" s="50"/>
      <c r="C20" s="2"/>
      <c r="D20" s="2"/>
      <c r="E20" s="2"/>
      <c r="F20" s="15"/>
      <c r="G20" s="3"/>
    </row>
    <row r="21" spans="1:11" ht="21.75" customHeight="1" thickTop="1" thickBot="1" x14ac:dyDescent="0.3">
      <c r="A21" s="3"/>
      <c r="B21" s="14" t="s">
        <v>8</v>
      </c>
      <c r="C21" s="65" t="s">
        <v>26</v>
      </c>
      <c r="D21" s="79" t="s">
        <v>29</v>
      </c>
      <c r="E21" s="80"/>
      <c r="F21" s="65" t="s">
        <v>0</v>
      </c>
      <c r="G21" s="3"/>
    </row>
    <row r="22" spans="1:11" ht="21.75" customHeight="1" thickTop="1" thickBot="1" x14ac:dyDescent="0.3">
      <c r="A22" s="3"/>
      <c r="B22" s="14" t="s">
        <v>11</v>
      </c>
      <c r="C22" s="66"/>
      <c r="D22" s="81"/>
      <c r="E22" s="82"/>
      <c r="F22" s="67"/>
      <c r="G22" s="3"/>
    </row>
    <row r="23" spans="1:11" ht="52.5" customHeight="1" thickTop="1" thickBot="1" x14ac:dyDescent="0.3">
      <c r="A23" s="3"/>
      <c r="B23" s="36" t="s">
        <v>33</v>
      </c>
      <c r="C23" s="52"/>
      <c r="D23" s="94" t="s">
        <v>46</v>
      </c>
      <c r="E23" s="95"/>
      <c r="F23" s="43">
        <f>H23</f>
        <v>0</v>
      </c>
      <c r="G23" s="3"/>
      <c r="H23" s="6">
        <f>C23*3</f>
        <v>0</v>
      </c>
    </row>
    <row r="24" spans="1:11" ht="40.5" customHeight="1" thickBot="1" x14ac:dyDescent="0.3">
      <c r="A24" s="3"/>
      <c r="B24" s="49" t="s">
        <v>32</v>
      </c>
      <c r="C24" s="37"/>
      <c r="D24" s="63" t="s">
        <v>27</v>
      </c>
      <c r="E24" s="64"/>
      <c r="F24" s="44">
        <f>IF(H24&gt;1,1,H24)</f>
        <v>0</v>
      </c>
      <c r="G24" s="3"/>
      <c r="H24" s="6">
        <f>C24*0.2</f>
        <v>0</v>
      </c>
    </row>
    <row r="25" spans="1:11" ht="22.5" customHeight="1" thickTop="1" thickBot="1" x14ac:dyDescent="0.3">
      <c r="A25" s="3"/>
      <c r="B25" s="47"/>
      <c r="C25" s="20"/>
      <c r="D25" s="83" t="s">
        <v>21</v>
      </c>
      <c r="E25" s="83"/>
      <c r="F25" s="45">
        <f>IF(H25&gt;10,10,H25)</f>
        <v>0</v>
      </c>
      <c r="G25" s="3"/>
      <c r="H25" s="6">
        <f>SUM(H23:H24)</f>
        <v>0</v>
      </c>
    </row>
    <row r="26" spans="1:11" ht="22.5" customHeight="1" thickTop="1" thickBot="1" x14ac:dyDescent="0.3">
      <c r="A26" s="3"/>
      <c r="B26" s="50"/>
      <c r="C26" s="27"/>
      <c r="D26" s="28"/>
      <c r="E26" s="28"/>
      <c r="F26" s="29"/>
      <c r="G26" s="3"/>
    </row>
    <row r="27" spans="1:11" ht="22.5" customHeight="1" thickTop="1" thickBot="1" x14ac:dyDescent="0.3">
      <c r="A27" s="3"/>
      <c r="B27" s="14" t="s">
        <v>8</v>
      </c>
      <c r="C27" s="65" t="s">
        <v>31</v>
      </c>
      <c r="D27" s="79" t="s">
        <v>30</v>
      </c>
      <c r="E27" s="80"/>
      <c r="F27" s="65" t="s">
        <v>0</v>
      </c>
      <c r="G27" s="3"/>
    </row>
    <row r="28" spans="1:11" ht="22.5" customHeight="1" thickTop="1" thickBot="1" x14ac:dyDescent="0.3">
      <c r="A28" s="3"/>
      <c r="B28" s="14" t="s">
        <v>13</v>
      </c>
      <c r="C28" s="66"/>
      <c r="D28" s="81"/>
      <c r="E28" s="82"/>
      <c r="F28" s="67"/>
      <c r="G28" s="3"/>
      <c r="K28" s="7">
        <v>0</v>
      </c>
    </row>
    <row r="29" spans="1:11" ht="79.5" customHeight="1" thickTop="1" thickBot="1" x14ac:dyDescent="0.3">
      <c r="A29" s="3"/>
      <c r="B29" s="38" t="s">
        <v>34</v>
      </c>
      <c r="C29" s="42"/>
      <c r="D29" s="102" t="s">
        <v>47</v>
      </c>
      <c r="E29" s="103"/>
      <c r="F29" s="26">
        <f>IF(H29&gt;3,3,J29)</f>
        <v>0</v>
      </c>
      <c r="G29" s="3"/>
      <c r="H29" s="6">
        <f>C29*0.5</f>
        <v>0</v>
      </c>
      <c r="I29" s="7">
        <f>C29*0.5</f>
        <v>0</v>
      </c>
      <c r="J29" s="56">
        <f>IF(C29&lt;3,0,I29)</f>
        <v>0</v>
      </c>
      <c r="K29" s="57">
        <v>1</v>
      </c>
    </row>
    <row r="30" spans="1:11" ht="81.75" customHeight="1" thickBot="1" x14ac:dyDescent="0.3">
      <c r="A30" s="3"/>
      <c r="B30" s="41" t="s">
        <v>35</v>
      </c>
      <c r="C30" s="42"/>
      <c r="D30" s="88" t="s">
        <v>37</v>
      </c>
      <c r="E30" s="98"/>
      <c r="F30" s="26">
        <f>J30</f>
        <v>0</v>
      </c>
      <c r="G30" s="3"/>
      <c r="H30" s="6">
        <f>C30*1</f>
        <v>0</v>
      </c>
      <c r="I30" s="6">
        <f>C30*1</f>
        <v>0</v>
      </c>
      <c r="J30" s="56">
        <f t="shared" ref="J30" si="0">IF(C30&lt;3,0,I30)</f>
        <v>0</v>
      </c>
      <c r="K30" s="7">
        <v>2</v>
      </c>
    </row>
    <row r="31" spans="1:11" ht="81.75" customHeight="1" thickBot="1" x14ac:dyDescent="0.3">
      <c r="A31" s="3"/>
      <c r="B31" s="41" t="s">
        <v>36</v>
      </c>
      <c r="C31" s="42"/>
      <c r="D31" s="88" t="s">
        <v>38</v>
      </c>
      <c r="E31" s="98"/>
      <c r="F31" s="26">
        <f>J31</f>
        <v>0</v>
      </c>
      <c r="G31" s="3"/>
      <c r="H31" s="6">
        <f>C31*2</f>
        <v>0</v>
      </c>
      <c r="I31" s="6">
        <f>C31*2</f>
        <v>0</v>
      </c>
      <c r="J31" s="56">
        <f t="shared" ref="J31" si="1">IF(C31&lt;3,0,I31)</f>
        <v>0</v>
      </c>
      <c r="K31" s="7">
        <v>3</v>
      </c>
    </row>
    <row r="32" spans="1:11" ht="67.5" customHeight="1" thickBot="1" x14ac:dyDescent="0.3">
      <c r="A32" s="3"/>
      <c r="B32" s="41" t="s">
        <v>40</v>
      </c>
      <c r="C32" s="42"/>
      <c r="D32" s="88" t="s">
        <v>39</v>
      </c>
      <c r="E32" s="98"/>
      <c r="F32" s="26">
        <f t="shared" ref="F32:F34" si="2">H32</f>
        <v>0</v>
      </c>
      <c r="G32" s="3"/>
      <c r="H32" s="6">
        <f>C32*5</f>
        <v>0</v>
      </c>
      <c r="K32" s="7">
        <v>4</v>
      </c>
    </row>
    <row r="33" spans="1:11" ht="45.75" customHeight="1" thickBot="1" x14ac:dyDescent="0.3">
      <c r="A33" s="3"/>
      <c r="B33" s="41" t="s">
        <v>41</v>
      </c>
      <c r="C33" s="42"/>
      <c r="D33" s="88" t="s">
        <v>48</v>
      </c>
      <c r="E33" s="98"/>
      <c r="F33" s="26">
        <f t="shared" si="2"/>
        <v>0</v>
      </c>
      <c r="G33" s="3"/>
      <c r="H33" s="6">
        <f>C33*0.5</f>
        <v>0</v>
      </c>
      <c r="K33" s="7">
        <v>5</v>
      </c>
    </row>
    <row r="34" spans="1:11" ht="67.5" customHeight="1" thickBot="1" x14ac:dyDescent="0.3">
      <c r="A34" s="3"/>
      <c r="B34" s="49" t="s">
        <v>42</v>
      </c>
      <c r="C34" s="37"/>
      <c r="D34" s="96" t="s">
        <v>49</v>
      </c>
      <c r="E34" s="97"/>
      <c r="F34" s="26">
        <f t="shared" si="2"/>
        <v>0</v>
      </c>
      <c r="G34" s="3"/>
      <c r="H34" s="6">
        <f>C34*1</f>
        <v>0</v>
      </c>
      <c r="K34" s="7">
        <v>6</v>
      </c>
    </row>
    <row r="35" spans="1:11" ht="22.5" customHeight="1" thickTop="1" thickBot="1" x14ac:dyDescent="0.3">
      <c r="A35" s="3"/>
      <c r="B35" s="47"/>
      <c r="C35" s="20"/>
      <c r="D35" s="83" t="s">
        <v>20</v>
      </c>
      <c r="E35" s="83"/>
      <c r="F35" s="18">
        <f>IF(H35&gt;22,22,H35)</f>
        <v>0</v>
      </c>
      <c r="G35" s="3"/>
      <c r="H35" s="53">
        <f>SUM(F29:F34)</f>
        <v>0</v>
      </c>
    </row>
    <row r="36" spans="1:11" ht="22.5" customHeight="1" thickTop="1" thickBot="1" x14ac:dyDescent="0.3">
      <c r="A36" s="3"/>
      <c r="B36" s="34"/>
      <c r="C36" s="20"/>
      <c r="D36" s="48"/>
      <c r="E36" s="48"/>
      <c r="F36" s="33"/>
      <c r="G36" s="3"/>
    </row>
    <row r="37" spans="1:11" ht="24" customHeight="1" thickTop="1" thickBot="1" x14ac:dyDescent="0.3">
      <c r="A37" s="3"/>
      <c r="B37" s="14" t="s">
        <v>8</v>
      </c>
      <c r="C37" s="65" t="s">
        <v>3</v>
      </c>
      <c r="D37" s="90" t="s">
        <v>50</v>
      </c>
      <c r="E37" s="91"/>
      <c r="F37" s="65" t="s">
        <v>0</v>
      </c>
      <c r="G37" s="3"/>
    </row>
    <row r="38" spans="1:11" ht="19.5" customHeight="1" thickTop="1" thickBot="1" x14ac:dyDescent="0.3">
      <c r="A38" s="3"/>
      <c r="B38" s="14" t="s">
        <v>15</v>
      </c>
      <c r="C38" s="66"/>
      <c r="D38" s="92"/>
      <c r="E38" s="93"/>
      <c r="F38" s="67"/>
      <c r="G38" s="3"/>
    </row>
    <row r="39" spans="1:11" ht="31.5" customHeight="1" thickTop="1" thickBot="1" x14ac:dyDescent="0.3">
      <c r="A39" s="3"/>
      <c r="B39" s="38" t="s">
        <v>16</v>
      </c>
      <c r="C39" s="52"/>
      <c r="D39" s="86" t="s">
        <v>43</v>
      </c>
      <c r="E39" s="87"/>
      <c r="F39" s="39">
        <f>H39</f>
        <v>0</v>
      </c>
      <c r="G39" s="3"/>
      <c r="H39" s="6">
        <f>IF(C39=$H$8,2,0)</f>
        <v>0</v>
      </c>
    </row>
    <row r="40" spans="1:11" ht="31.5" customHeight="1" thickBot="1" x14ac:dyDescent="0.3">
      <c r="A40" s="3"/>
      <c r="B40" s="41" t="s">
        <v>18</v>
      </c>
      <c r="C40" s="54"/>
      <c r="D40" s="88" t="s">
        <v>44</v>
      </c>
      <c r="E40" s="89"/>
      <c r="F40" s="26">
        <f>H40</f>
        <v>0</v>
      </c>
      <c r="G40" s="3"/>
      <c r="H40" s="6">
        <f>IF(C40=$H$8,4,0)</f>
        <v>0</v>
      </c>
    </row>
    <row r="41" spans="1:11" ht="29.25" customHeight="1" thickBot="1" x14ac:dyDescent="0.3">
      <c r="A41" s="3"/>
      <c r="B41" s="49" t="s">
        <v>19</v>
      </c>
      <c r="C41" s="55"/>
      <c r="D41" s="63" t="s">
        <v>45</v>
      </c>
      <c r="E41" s="64"/>
      <c r="F41" s="40">
        <f>H41</f>
        <v>0</v>
      </c>
      <c r="G41" s="3"/>
      <c r="H41" s="6">
        <f>IF(C41=$H$8,9,0)</f>
        <v>0</v>
      </c>
    </row>
    <row r="42" spans="1:11" ht="22.5" customHeight="1" thickTop="1" thickBot="1" x14ac:dyDescent="0.3">
      <c r="A42" s="3"/>
      <c r="B42" s="47"/>
      <c r="C42" s="20"/>
      <c r="D42" s="83" t="s">
        <v>17</v>
      </c>
      <c r="E42" s="83"/>
      <c r="F42" s="18">
        <f>SUM(F39:F41)</f>
        <v>0</v>
      </c>
      <c r="G42" s="3"/>
      <c r="H42" s="53">
        <f>SUM(F39:F41)</f>
        <v>0</v>
      </c>
    </row>
    <row r="43" spans="1:11" ht="22.5" customHeight="1" thickTop="1" thickBot="1" x14ac:dyDescent="0.3">
      <c r="A43" s="3"/>
      <c r="F43" s="7"/>
      <c r="G43" s="3"/>
    </row>
    <row r="44" spans="1:11" ht="9" customHeight="1" thickTop="1" thickBot="1" x14ac:dyDescent="0.3">
      <c r="A44" s="3"/>
      <c r="B44" s="51"/>
      <c r="C44" s="30"/>
      <c r="D44" s="31"/>
      <c r="E44" s="31"/>
      <c r="F44" s="32"/>
      <c r="G44" s="3"/>
    </row>
    <row r="45" spans="1:11" ht="22.5" customHeight="1" thickTop="1" thickBot="1" x14ac:dyDescent="0.3">
      <c r="A45" s="3"/>
      <c r="B45" s="71" t="s">
        <v>12</v>
      </c>
      <c r="C45" s="72"/>
      <c r="D45" s="72"/>
      <c r="E45" s="73"/>
      <c r="F45" s="19">
        <f>F19+F25+F42+F35</f>
        <v>0</v>
      </c>
      <c r="G45" s="3"/>
    </row>
    <row r="46" spans="1:11" ht="8.25" customHeight="1" thickTop="1" thickBot="1" x14ac:dyDescent="0.3">
      <c r="A46" s="3"/>
      <c r="B46" s="68"/>
      <c r="C46" s="69"/>
      <c r="D46" s="69"/>
      <c r="E46" s="69"/>
      <c r="F46" s="70"/>
      <c r="G46" s="3"/>
    </row>
    <row r="47" spans="1:11" ht="15.75" thickTop="1" x14ac:dyDescent="0.25">
      <c r="A47" s="3"/>
      <c r="B47" s="3"/>
      <c r="C47" s="3"/>
      <c r="D47" s="3"/>
      <c r="E47" s="3"/>
      <c r="F47" s="16"/>
      <c r="G47" s="3"/>
    </row>
  </sheetData>
  <sheetProtection algorithmName="SHA-512" hashValue="5m3XsNDynWcD3U5lJIdcWpekfqYYvtmrgPiEQJ78HMqbPhzBpHXlIgdHuCVzM0jmhm8wXtGe6KeJJ3Hz/qWd5g==" saltValue="+7W/JlaV0NQdRtPnZDgyxw==" spinCount="100000" sheet="1" objects="1" scenarios="1"/>
  <mergeCells count="46">
    <mergeCell ref="B5:F5"/>
    <mergeCell ref="C27:C28"/>
    <mergeCell ref="D27:E28"/>
    <mergeCell ref="F27:F28"/>
    <mergeCell ref="D29:E29"/>
    <mergeCell ref="F16:F17"/>
    <mergeCell ref="B7:C7"/>
    <mergeCell ref="B8:C8"/>
    <mergeCell ref="B9:C9"/>
    <mergeCell ref="B13:C13"/>
    <mergeCell ref="D7:F7"/>
    <mergeCell ref="D8:F8"/>
    <mergeCell ref="D9:F9"/>
    <mergeCell ref="B10:C10"/>
    <mergeCell ref="B11:C11"/>
    <mergeCell ref="D10:F10"/>
    <mergeCell ref="F37:F38"/>
    <mergeCell ref="D23:E23"/>
    <mergeCell ref="D34:E34"/>
    <mergeCell ref="D35:E35"/>
    <mergeCell ref="D30:E30"/>
    <mergeCell ref="D33:E33"/>
    <mergeCell ref="D31:E31"/>
    <mergeCell ref="D32:E32"/>
    <mergeCell ref="B46:F46"/>
    <mergeCell ref="B45:E45"/>
    <mergeCell ref="B14:C14"/>
    <mergeCell ref="D14:F14"/>
    <mergeCell ref="D16:E17"/>
    <mergeCell ref="D21:E22"/>
    <mergeCell ref="D19:E19"/>
    <mergeCell ref="C21:C22"/>
    <mergeCell ref="C37:C38"/>
    <mergeCell ref="D18:E18"/>
    <mergeCell ref="D41:E41"/>
    <mergeCell ref="D42:E42"/>
    <mergeCell ref="D39:E39"/>
    <mergeCell ref="D40:E40"/>
    <mergeCell ref="D25:E25"/>
    <mergeCell ref="D37:E38"/>
    <mergeCell ref="D11:F11"/>
    <mergeCell ref="D24:E24"/>
    <mergeCell ref="D13:F13"/>
    <mergeCell ref="C16:C17"/>
    <mergeCell ref="F21:F22"/>
    <mergeCell ref="D12:F12"/>
  </mergeCells>
  <dataValidations count="1">
    <dataValidation type="list" allowBlank="1" showInputMessage="1" showErrorMessage="1" sqref="C18 C39:C41" xr:uid="{709FF821-8CDA-42C3-B49B-EFC019DE8EB3}">
      <formula1>$H$7:$H$9</formula1>
    </dataValidation>
  </dataValidations>
  <printOptions horizontalCentered="1" verticalCentered="1"/>
  <pageMargins left="0.39370078740157483" right="0.39370078740157483" top="0.55118110236220474" bottom="0.55118110236220474" header="0.11811023622047245" footer="0.11811023622047245"/>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MASA SANTAMARIA</dc:creator>
  <cp:lastModifiedBy>JOSE ANTONIO MASA SANTAMARIA</cp:lastModifiedBy>
  <cp:lastPrinted>2022-09-29T12:45:03Z</cp:lastPrinted>
  <dcterms:created xsi:type="dcterms:W3CDTF">2022-03-16T12:07:19Z</dcterms:created>
  <dcterms:modified xsi:type="dcterms:W3CDTF">2022-10-07T09:23:02Z</dcterms:modified>
</cp:coreProperties>
</file>