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204 Javier García&amp;David Bernardo\WEB\"/>
    </mc:Choice>
  </mc:AlternateContent>
  <xr:revisionPtr revIDLastSave="0" documentId="13_ncr:1_{EB573E2B-78BA-45E8-A2CA-62F7D4BB05BB}" xr6:coauthVersionLast="36" xr6:coauthVersionMax="47" xr10:uidLastSave="{00000000-0000-0000-0000-000000000000}"/>
  <bookViews>
    <workbookView xWindow="0" yWindow="0" windowWidth="28800" windowHeight="12225" tabRatio="597" xr2:uid="{112853C9-DF0D-4C4D-A6E5-BC70BB454B9F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2" l="1"/>
  <c r="F48" i="2" s="1"/>
  <c r="H47" i="2"/>
  <c r="F47" i="2" s="1"/>
  <c r="H44" i="2"/>
  <c r="F44" i="2" s="1"/>
  <c r="I44" i="2" s="1"/>
  <c r="H43" i="2"/>
  <c r="F43" i="2" s="1"/>
  <c r="I43" i="2" s="1"/>
  <c r="H42" i="2"/>
  <c r="F42" i="2" s="1"/>
  <c r="I42" i="2" s="1"/>
  <c r="H41" i="2"/>
  <c r="F41" i="2" s="1"/>
  <c r="I41" i="2" s="1"/>
  <c r="H40" i="2"/>
  <c r="H36" i="2"/>
  <c r="F36" i="2" s="1"/>
  <c r="F37" i="2"/>
  <c r="H37" i="2" s="1"/>
  <c r="F30" i="2"/>
  <c r="H30" i="2" s="1"/>
  <c r="F29" i="2"/>
  <c r="H29" i="2" s="1"/>
  <c r="H24" i="2"/>
  <c r="F24" i="2" s="1"/>
  <c r="F23" i="2"/>
  <c r="H23" i="2"/>
  <c r="H18" i="2"/>
  <c r="F18" i="2" s="1"/>
  <c r="F19" i="2" s="1"/>
  <c r="F49" i="2" l="1"/>
  <c r="F40" i="2"/>
  <c r="I40" i="2" s="1"/>
  <c r="H45" i="2" s="1"/>
  <c r="F45" i="2" s="1"/>
  <c r="H38" i="2"/>
  <c r="F38" i="2" s="1"/>
  <c r="H31" i="2"/>
  <c r="F31" i="2" s="1"/>
  <c r="H25" i="2"/>
  <c r="F25" i="2"/>
  <c r="H50" i="2" l="1"/>
  <c r="F50" i="2" s="1"/>
  <c r="F54" i="2" s="1"/>
  <c r="D14" i="2" s="1"/>
</calcChain>
</file>

<file path=xl/sharedStrings.xml><?xml version="1.0" encoding="utf-8"?>
<sst xmlns="http://schemas.openxmlformats.org/spreadsheetml/2006/main" count="67" uniqueCount="58">
  <si>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</si>
  <si>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</si>
  <si>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</si>
  <si>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</si>
  <si>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</si>
  <si>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</si>
  <si>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</si>
  <si>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</si>
  <si>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CÓDIGO</t>
  </si>
  <si>
    <t>M1</t>
  </si>
  <si>
    <t>M1a</t>
  </si>
  <si>
    <t>M2</t>
  </si>
  <si>
    <t>TOTAL AUTOBAREMO</t>
  </si>
  <si>
    <t>M3</t>
  </si>
  <si>
    <t>NIF/NIE/PASAPORTE:</t>
  </si>
  <si>
    <t>TABLA AUTOBAREMACIÓN: A RELLENAR SOLO LAS CASILLAS SOMBREADAS</t>
  </si>
  <si>
    <t>fecha de nacimiento</t>
  </si>
  <si>
    <t>dirección</t>
  </si>
  <si>
    <t>nacionalidad</t>
  </si>
  <si>
    <t>TOTAL EXPERIENCIA/ CONOCIMIENTOS CIENTÍFICO-TÉCNICOS</t>
  </si>
  <si>
    <t>FORMACIÓN REGLADA
Máximo 10 puntos</t>
  </si>
  <si>
    <t xml:space="preserve">Titulación de Máster en Biotecnología, investigación biomédica o similares, 10 puntos </t>
  </si>
  <si>
    <t xml:space="preserve">EXPERIENCIA/ CONOCIMIENTOS CIENTÍFICO-TÉCNICOS DE LABORATORIO
Máximo 15 puntos </t>
  </si>
  <si>
    <t>Nº MESES/
 SI-NO</t>
  </si>
  <si>
    <t>M2a
(nº meses)</t>
  </si>
  <si>
    <t>M2b
 (si/no)</t>
  </si>
  <si>
    <t>PUBLICACIONES CIENTÍFICAS. MÁXIMO 10 PUNTOS</t>
  </si>
  <si>
    <t>Cinco puntos por cada publicación científica donde figure como autor</t>
  </si>
  <si>
    <t>Un punto por cada comunicación a congreso donde figure como autor</t>
  </si>
  <si>
    <t>Nº PUBLICACIONES/
Nº COMUNICACIONES</t>
  </si>
  <si>
    <t>M3a
(nº publicaciones)</t>
  </si>
  <si>
    <t>M3b 
(nº comunicaciones)</t>
  </si>
  <si>
    <t>M4</t>
  </si>
  <si>
    <t>Experiencia en monitorización de pacientes (máximo 5 puntos)</t>
  </si>
  <si>
    <t xml:space="preserve">M4a: </t>
  </si>
  <si>
    <t>(si/no)
(nº estudios prospectivos)</t>
  </si>
  <si>
    <t>total  experiencia en monitorización de pacientes</t>
  </si>
  <si>
    <t>Participación en la monitorización de estudios retrospectivos: máximo 1 punto</t>
  </si>
  <si>
    <t>Participación en la monitorización de estudios prospectivos: 1 punto por cada estudio prospectivo</t>
  </si>
  <si>
    <t xml:space="preserve">M4b: </t>
  </si>
  <si>
    <t>Experiencia en uso de bases de datos clínicas tipo Eneida o similares (máximo 5 puntos)</t>
  </si>
  <si>
    <t>total  experiencia en uso de bases de datos clínicas tipo Eneida o similares</t>
  </si>
  <si>
    <t>Experiencia &lt;3 meses: 1 punto</t>
  </si>
  <si>
    <t>Experiencia con una única base de datos 3-6 meses: 2 puntos</t>
  </si>
  <si>
    <t>Experiencia con dos bases de datos 3-6 meses: 3 puntos</t>
  </si>
  <si>
    <t>Experiencia con más de dos bases de datos 3-6 meses: 4 puntos</t>
  </si>
  <si>
    <t>Experiencia con dos o más bases de datos &gt;6 meses: 5 puntos</t>
  </si>
  <si>
    <t xml:space="preserve">M4c: </t>
  </si>
  <si>
    <t>Experiencia en uso de bases de datos online tipo RedCap o similares (máximo 5 puntos)</t>
  </si>
  <si>
    <t>Recogida de datos (2 puntos)</t>
  </si>
  <si>
    <t>Diseño de bases de datos (3 puntos)</t>
  </si>
  <si>
    <t>(si/no)</t>
  </si>
  <si>
    <t>Experiencia en adquisición, análisis e interpretación de resultados mediante citometría de flujo 
(10 puntos)</t>
  </si>
  <si>
    <t xml:space="preserve">EXPERIENCIA EN MONITORIZACIÓN DE PACIENTES Y ENSAYOS CLÍNICOS. 
Máximo de 15 puntos </t>
  </si>
  <si>
    <t>TOTAL EXPERIENCIA EN MONITORIZACIÓN DE PACIENTES Y ENSAYOS CLÍNICOS</t>
  </si>
  <si>
    <t>Experiencia demostrable en el procesamiento de muestras biológicas humanas de sangre e intestino  
(1 punto por cada 3 meses de experiencia, hasta un máximo de 5 puntos)</t>
  </si>
  <si>
    <t>TOTAL PUBLICACIONES CIENTÍFICAS</t>
  </si>
  <si>
    <t>(SI/NO)
(Nº ESTUDIOS PROSPECTIVOS)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</si>
</sst>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1" fillId="2" borderId="19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4" fontId="0" fillId="0" borderId="0" xfId="0" applyNumberForma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4" fontId="2" fillId="2" borderId="15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/>
    </xf>
    <xf numFmtId="4" fontId="2" fillId="2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justify" vertical="center" wrapText="1"/>
    </xf>
    <xf numFmtId="4" fontId="0" fillId="0" borderId="0" xfId="0" applyNumberForma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justify" vertical="center" wrapText="1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164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justify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164" fontId="7" fillId="2" borderId="25" xfId="0" applyNumberFormat="1" applyFont="1" applyFill="1" applyBorder="1" applyAlignment="1" applyProtection="1">
      <alignment horizontal="center" vertical="center" wrapText="1"/>
    </xf>
    <xf numFmtId="4" fontId="9" fillId="2" borderId="15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right" vertical="center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3" fontId="7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2" xfId="0" applyNumberFormat="1" applyFont="1" applyFill="1" applyBorder="1" applyAlignment="1" applyProtection="1">
      <alignment horizontal="center" vertical="center" wrapText="1"/>
    </xf>
    <xf numFmtId="3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5" xfId="0" applyNumberFormat="1" applyFont="1" applyFill="1" applyBorder="1" applyAlignment="1" applyProtection="1">
      <alignment horizontal="center" vertical="center" wrapText="1"/>
    </xf>
    <xf numFmtId="164" fontId="7" fillId="2" borderId="22" xfId="0" applyNumberFormat="1" applyFont="1" applyFill="1" applyBorder="1" applyAlignment="1" applyProtection="1">
      <alignment horizontal="center" vertical="center" wrapText="1"/>
    </xf>
    <xf numFmtId="4" fontId="7" fillId="2" borderId="15" xfId="0" applyNumberFormat="1" applyFont="1" applyFill="1" applyBorder="1" applyAlignment="1" applyProtection="1">
      <alignment horizontal="center" vertical="center" wrapText="1"/>
    </xf>
    <xf numFmtId="164" fontId="7" fillId="2" borderId="16" xfId="0" applyNumberFormat="1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164" fontId="9" fillId="2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justify" vertical="center" wrapText="1"/>
    </xf>
    <xf numFmtId="0" fontId="6" fillId="2" borderId="29" xfId="0" applyFont="1" applyFill="1" applyBorder="1" applyAlignment="1" applyProtection="1">
      <alignment horizontal="justify" vertical="center" wrapText="1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7" xfId="0" applyNumberFormat="1" applyFont="1" applyFill="1" applyBorder="1" applyAlignment="1" applyProtection="1">
      <alignment horizontal="center" vertical="center"/>
    </xf>
    <xf numFmtId="2" fontId="2" fillId="6" borderId="13" xfId="0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justify" vertical="center" wrapText="1"/>
    </xf>
    <xf numFmtId="0" fontId="6" fillId="2" borderId="11" xfId="0" applyFont="1" applyFill="1" applyBorder="1" applyAlignment="1" applyProtection="1">
      <alignment horizontal="justify" vertical="center" wrapText="1"/>
    </xf>
    <xf numFmtId="0" fontId="9" fillId="2" borderId="7" xfId="0" applyFont="1" applyFill="1" applyBorder="1" applyAlignment="1" applyProtection="1">
      <alignment horizontal="right" vertical="center"/>
    </xf>
    <xf numFmtId="0" fontId="6" fillId="2" borderId="20" xfId="0" applyFont="1" applyFill="1" applyBorder="1" applyAlignment="1" applyProtection="1">
      <alignment horizontal="justify" vertical="center" wrapText="1"/>
    </xf>
    <xf numFmtId="0" fontId="6" fillId="2" borderId="21" xfId="0" applyFont="1" applyFill="1" applyBorder="1" applyAlignment="1" applyProtection="1">
      <alignment horizontal="justify" vertical="center" wrapText="1"/>
    </xf>
    <xf numFmtId="0" fontId="6" fillId="2" borderId="26" xfId="0" applyFont="1" applyFill="1" applyBorder="1" applyAlignment="1" applyProtection="1">
      <alignment horizontal="justify" vertical="center" wrapText="1"/>
    </xf>
    <xf numFmtId="0" fontId="6" fillId="2" borderId="27" xfId="0" applyFont="1" applyFill="1" applyBorder="1" applyAlignment="1" applyProtection="1">
      <alignment horizontal="justify" vertical="center" wrapText="1"/>
    </xf>
    <xf numFmtId="0" fontId="5" fillId="2" borderId="7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justify" vertical="center" wrapText="1"/>
    </xf>
    <xf numFmtId="0" fontId="6" fillId="2" borderId="8" xfId="0" applyFont="1" applyFill="1" applyBorder="1" applyAlignment="1" applyProtection="1">
      <alignment horizontal="justify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justify" vertical="center" wrapText="1"/>
    </xf>
    <xf numFmtId="0" fontId="6" fillId="2" borderId="24" xfId="0" applyFont="1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D01D498-ECD2-4D15-9832-68F0EBB385AF}"/>
            </a:ext>
          </a:extLst>
        </xdr:cNvPr>
        <xdr:cNvSpPr txBox="1"/>
      </xdr:nvSpPr>
      <xdr:spPr>
        <a:xfrm>
          <a:off x="228600" y="85725"/>
          <a:ext cx="2971800" cy="11239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352425</xdr:colOff>
      <xdr:row>0</xdr:row>
      <xdr:rowOff>209550</xdr:rowOff>
    </xdr:from>
    <xdr:to>
      <xdr:col>2</xdr:col>
      <xdr:colOff>933450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465CF9-6052-4997-A878-5059E417F0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09550"/>
          <a:ext cx="1952625" cy="71437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F52F056-0690-434D-8759-000A03E4A7AE}"/>
            </a:ext>
          </a:extLst>
        </xdr:cNvPr>
        <xdr:cNvSpPr txBox="1"/>
      </xdr:nvSpPr>
      <xdr:spPr>
        <a:xfrm>
          <a:off x="3200400" y="85725"/>
          <a:ext cx="5324475" cy="11239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-TEC2204-</a:t>
          </a:r>
        </a:p>
        <a:p>
          <a:pPr algn="ct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SELECCIÓN DE UNA PLAZA DE TÉCNICO ESPECIALISTA, DE CARÁCTER INDEFINIDO EN EL MARCO DE LOS PROYECTOS DE LA LINEA DE INVESTIGACION “ENFERMEDAD INFLAMATORIA INTESTINAL” VINCULADA AL GIR DE “ALERGIA E INMUNIDAD DE LAS MUCOSAS” DE LA UNIVERSIDAD DE VALLADOLID </a:t>
          </a:r>
          <a:endParaRPr lang="es-ES" sz="1400" b="1"/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0FE044-9EEE-44D2-98E4-6ACDC5A80691}"/>
            </a:ext>
          </a:extLst>
        </xdr:cNvPr>
        <xdr:cNvSpPr txBox="1"/>
      </xdr:nvSpPr>
      <xdr:spPr>
        <a:xfrm>
          <a:off x="8524875" y="85725"/>
          <a:ext cx="1190625" cy="112395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63F3-BDD0-4D7B-8E9A-5041BC6F0F3D}">
  <sheetPr>
    <pageSetUpPr fitToPage="1"/>
  </sheetPr>
  <dimension ref="A1:P56"/>
  <sheetViews>
    <sheetView tabSelected="1" workbookViewId="0">
      <selection activeCell="F48" sqref="F48"/>
    </sheetView>
  </sheetViews>
  <sheetFormatPr baseColWidth="10" defaultColWidth="11.42578125" defaultRowHeight="15" x14ac:dyDescent="0.25"/>
  <cols>
    <col min="1" max="1" width="3.42578125" style="7" customWidth="1"/>
    <col min="2" max="2" width="20.5703125" style="7" customWidth="1"/>
    <col min="3" max="3" width="21.42578125" style="7" customWidth="1"/>
    <col min="4" max="4" width="20.28515625" style="7" customWidth="1"/>
    <col min="5" max="5" width="71.7109375" style="7" customWidth="1"/>
    <col min="6" max="6" width="14.42578125" style="17" customWidth="1"/>
    <col min="7" max="7" width="6.7109375" style="7" hidden="1" customWidth="1"/>
    <col min="8" max="8" width="0" style="6" hidden="1" customWidth="1"/>
    <col min="9" max="9" width="0" style="7" hidden="1" customWidth="1"/>
    <col min="10" max="10" width="0" style="20" hidden="1" customWidth="1"/>
    <col min="11" max="12" width="0" style="7" hidden="1" customWidth="1"/>
    <col min="13" max="16384" width="11.42578125" style="7"/>
  </cols>
  <sheetData>
    <row r="1" spans="1:16" ht="33.75" customHeight="1" x14ac:dyDescent="0.25">
      <c r="A1" s="3"/>
      <c r="B1" s="4"/>
      <c r="C1" s="4"/>
      <c r="D1" s="4"/>
      <c r="E1" s="4"/>
      <c r="F1" s="5"/>
      <c r="G1" s="3"/>
    </row>
    <row r="2" spans="1:16" ht="27.75" customHeight="1" x14ac:dyDescent="0.25">
      <c r="A2" s="3"/>
      <c r="B2" s="4"/>
      <c r="C2" s="4"/>
      <c r="D2" s="4"/>
      <c r="E2" s="4"/>
      <c r="F2" s="5"/>
      <c r="G2" s="3"/>
    </row>
    <row r="3" spans="1:16" ht="24.75" customHeight="1" x14ac:dyDescent="0.25">
      <c r="A3" s="3"/>
      <c r="B3" s="4"/>
      <c r="C3" s="4"/>
      <c r="D3" s="4"/>
      <c r="E3" s="4"/>
      <c r="F3" s="5"/>
      <c r="G3" s="3"/>
    </row>
    <row r="4" spans="1:16" ht="32.25" customHeight="1" thickBot="1" x14ac:dyDescent="0.3">
      <c r="A4" s="3"/>
      <c r="B4" s="4"/>
      <c r="C4" s="4"/>
      <c r="D4" s="4"/>
      <c r="E4" s="4"/>
      <c r="F4" s="5"/>
      <c r="G4" s="3"/>
    </row>
    <row r="5" spans="1:16" s="10" customFormat="1" ht="20.25" thickTop="1" thickBot="1" x14ac:dyDescent="0.3">
      <c r="A5" s="8"/>
      <c r="B5" s="71" t="s">
        <v>15</v>
      </c>
      <c r="C5" s="72"/>
      <c r="D5" s="72"/>
      <c r="E5" s="72"/>
      <c r="F5" s="73"/>
      <c r="G5" s="8"/>
      <c r="H5" s="9"/>
      <c r="J5" s="21"/>
    </row>
    <row r="6" spans="1:16" s="10" customFormat="1" ht="15.75" thickTop="1" x14ac:dyDescent="0.25">
      <c r="A6" s="8"/>
      <c r="B6" s="11"/>
      <c r="C6" s="1"/>
      <c r="D6" s="1"/>
      <c r="E6" s="1"/>
      <c r="F6" s="12"/>
      <c r="G6" s="8"/>
      <c r="J6" s="21"/>
    </row>
    <row r="7" spans="1:16" s="10" customFormat="1" ht="15" customHeight="1" x14ac:dyDescent="0.25">
      <c r="A7" s="8"/>
      <c r="B7" s="66" t="s">
        <v>4</v>
      </c>
      <c r="C7" s="67"/>
      <c r="D7" s="68"/>
      <c r="E7" s="69"/>
      <c r="F7" s="70"/>
      <c r="G7" s="8"/>
      <c r="J7" s="21"/>
    </row>
    <row r="8" spans="1:16" s="10" customFormat="1" ht="15" customHeight="1" x14ac:dyDescent="0.25">
      <c r="A8" s="8"/>
      <c r="B8" s="66" t="s">
        <v>14</v>
      </c>
      <c r="C8" s="67"/>
      <c r="D8" s="68"/>
      <c r="E8" s="69"/>
      <c r="F8" s="70"/>
      <c r="G8" s="8"/>
      <c r="H8" s="9" t="s">
        <v>1</v>
      </c>
      <c r="J8" s="21"/>
      <c r="P8" s="22"/>
    </row>
    <row r="9" spans="1:16" s="10" customFormat="1" x14ac:dyDescent="0.25">
      <c r="A9" s="8"/>
      <c r="B9" s="66" t="s">
        <v>5</v>
      </c>
      <c r="C9" s="67"/>
      <c r="D9" s="68"/>
      <c r="E9" s="69"/>
      <c r="F9" s="70"/>
      <c r="G9" s="8"/>
      <c r="H9" s="9" t="s">
        <v>2</v>
      </c>
      <c r="J9" s="21"/>
    </row>
    <row r="10" spans="1:16" s="10" customFormat="1" x14ac:dyDescent="0.25">
      <c r="A10" s="8"/>
      <c r="B10" s="66" t="s">
        <v>16</v>
      </c>
      <c r="C10" s="67"/>
      <c r="D10" s="68"/>
      <c r="E10" s="69"/>
      <c r="F10" s="70"/>
      <c r="G10" s="8"/>
      <c r="H10" s="9"/>
      <c r="J10" s="21"/>
    </row>
    <row r="11" spans="1:16" s="10" customFormat="1" x14ac:dyDescent="0.25">
      <c r="A11" s="8"/>
      <c r="B11" s="66" t="s">
        <v>17</v>
      </c>
      <c r="C11" s="67"/>
      <c r="D11" s="68"/>
      <c r="E11" s="69"/>
      <c r="F11" s="70"/>
      <c r="G11" s="8"/>
      <c r="H11" s="9"/>
      <c r="J11" s="21"/>
    </row>
    <row r="12" spans="1:16" s="10" customFormat="1" x14ac:dyDescent="0.25">
      <c r="A12" s="8"/>
      <c r="B12" s="29" t="s">
        <v>18</v>
      </c>
      <c r="C12" s="30"/>
      <c r="D12" s="68"/>
      <c r="E12" s="69"/>
      <c r="F12" s="70"/>
      <c r="G12" s="8"/>
      <c r="H12" s="9"/>
      <c r="J12" s="21"/>
    </row>
    <row r="13" spans="1:16" s="10" customFormat="1" ht="14.25" customHeight="1" x14ac:dyDescent="0.25">
      <c r="A13" s="8"/>
      <c r="B13" s="66" t="s">
        <v>6</v>
      </c>
      <c r="C13" s="67"/>
      <c r="D13" s="68"/>
      <c r="E13" s="69"/>
      <c r="F13" s="70"/>
      <c r="G13" s="8"/>
      <c r="H13" s="9"/>
      <c r="J13" s="21"/>
    </row>
    <row r="14" spans="1:16" s="10" customFormat="1" ht="16.5" customHeight="1" x14ac:dyDescent="0.25">
      <c r="A14" s="8"/>
      <c r="B14" s="66" t="s">
        <v>12</v>
      </c>
      <c r="C14" s="67"/>
      <c r="D14" s="76">
        <f>F54</f>
        <v>0</v>
      </c>
      <c r="E14" s="77"/>
      <c r="F14" s="78"/>
      <c r="G14" s="8"/>
      <c r="H14" s="9"/>
      <c r="J14" s="21"/>
    </row>
    <row r="15" spans="1:16" s="10" customFormat="1" ht="14.25" customHeight="1" thickBot="1" x14ac:dyDescent="0.3">
      <c r="A15" s="8"/>
      <c r="B15" s="29"/>
      <c r="C15" s="1"/>
      <c r="D15" s="1"/>
      <c r="E15" s="1"/>
      <c r="F15" s="13"/>
      <c r="G15" s="8"/>
      <c r="H15" s="9"/>
      <c r="J15" s="21"/>
    </row>
    <row r="16" spans="1:16" ht="16.5" thickTop="1" thickBot="1" x14ac:dyDescent="0.3">
      <c r="A16" s="3"/>
      <c r="B16" s="14" t="s">
        <v>8</v>
      </c>
      <c r="C16" s="79" t="s">
        <v>3</v>
      </c>
      <c r="D16" s="81" t="s">
        <v>20</v>
      </c>
      <c r="E16" s="82"/>
      <c r="F16" s="79" t="s">
        <v>0</v>
      </c>
      <c r="G16" s="3"/>
    </row>
    <row r="17" spans="1:12" ht="17.25" customHeight="1" thickTop="1" thickBot="1" x14ac:dyDescent="0.3">
      <c r="A17" s="3"/>
      <c r="B17" s="14" t="s">
        <v>9</v>
      </c>
      <c r="C17" s="80"/>
      <c r="D17" s="83"/>
      <c r="E17" s="84"/>
      <c r="F17" s="85"/>
      <c r="G17" s="3"/>
    </row>
    <row r="18" spans="1:12" ht="21.75" customHeight="1" thickTop="1" thickBot="1" x14ac:dyDescent="0.3">
      <c r="A18" s="3"/>
      <c r="B18" s="63" t="s">
        <v>10</v>
      </c>
      <c r="C18" s="64"/>
      <c r="D18" s="86" t="s">
        <v>21</v>
      </c>
      <c r="E18" s="87"/>
      <c r="F18" s="65">
        <f>10*H18</f>
        <v>0</v>
      </c>
      <c r="G18" s="3"/>
      <c r="H18" s="6">
        <f t="shared" ref="H18" si="0">IF(C18=$H$8,1,0)</f>
        <v>0</v>
      </c>
    </row>
    <row r="19" spans="1:12" ht="21.75" customHeight="1" thickTop="1" thickBot="1" x14ac:dyDescent="0.3">
      <c r="A19" s="3"/>
      <c r="B19" s="31"/>
      <c r="C19" s="43"/>
      <c r="D19" s="88" t="s">
        <v>7</v>
      </c>
      <c r="E19" s="88"/>
      <c r="F19" s="62">
        <f>SUM(F18:F18)</f>
        <v>0</v>
      </c>
      <c r="G19" s="3"/>
    </row>
    <row r="20" spans="1:12" ht="21.75" customHeight="1" thickTop="1" thickBot="1" x14ac:dyDescent="0.3">
      <c r="A20" s="3"/>
      <c r="B20" s="26"/>
      <c r="C20" s="44"/>
      <c r="D20" s="44"/>
      <c r="E20" s="44"/>
      <c r="F20" s="45"/>
      <c r="G20" s="3"/>
    </row>
    <row r="21" spans="1:12" ht="23.25" customHeight="1" thickTop="1" thickBot="1" x14ac:dyDescent="0.3">
      <c r="A21" s="3"/>
      <c r="B21" s="14" t="s">
        <v>8</v>
      </c>
      <c r="C21" s="79" t="s">
        <v>23</v>
      </c>
      <c r="D21" s="81" t="s">
        <v>22</v>
      </c>
      <c r="E21" s="82"/>
      <c r="F21" s="79" t="s">
        <v>0</v>
      </c>
      <c r="G21" s="3"/>
    </row>
    <row r="22" spans="1:12" ht="23.25" customHeight="1" thickTop="1" thickBot="1" x14ac:dyDescent="0.3">
      <c r="A22" s="3"/>
      <c r="B22" s="14" t="s">
        <v>11</v>
      </c>
      <c r="C22" s="80"/>
      <c r="D22" s="83"/>
      <c r="E22" s="84"/>
      <c r="F22" s="85"/>
      <c r="G22" s="3"/>
    </row>
    <row r="23" spans="1:12" ht="39" customHeight="1" thickTop="1" thickBot="1" x14ac:dyDescent="0.3">
      <c r="A23" s="3"/>
      <c r="B23" s="59" t="s">
        <v>24</v>
      </c>
      <c r="C23" s="41"/>
      <c r="D23" s="89" t="s">
        <v>55</v>
      </c>
      <c r="E23" s="90"/>
      <c r="F23" s="42">
        <f>C23/3</f>
        <v>0</v>
      </c>
      <c r="G23" s="3"/>
      <c r="H23" s="6">
        <f t="shared" ref="H23:H24" si="1">IF(C23=$H$8,1,0)</f>
        <v>0</v>
      </c>
      <c r="L23" s="7">
        <v>3</v>
      </c>
    </row>
    <row r="24" spans="1:12" ht="45" customHeight="1" thickBot="1" x14ac:dyDescent="0.3">
      <c r="A24" s="3"/>
      <c r="B24" s="60" t="s">
        <v>25</v>
      </c>
      <c r="C24" s="46"/>
      <c r="D24" s="74" t="s">
        <v>52</v>
      </c>
      <c r="E24" s="75"/>
      <c r="F24" s="47">
        <f>10*H24</f>
        <v>0</v>
      </c>
      <c r="G24" s="3"/>
      <c r="H24" s="6">
        <f t="shared" si="1"/>
        <v>0</v>
      </c>
      <c r="J24" s="27"/>
      <c r="K24" s="28"/>
      <c r="L24" s="7">
        <v>6</v>
      </c>
    </row>
    <row r="25" spans="1:12" ht="22.5" customHeight="1" thickTop="1" thickBot="1" x14ac:dyDescent="0.3">
      <c r="A25" s="3"/>
      <c r="B25" s="31"/>
      <c r="C25" s="43"/>
      <c r="D25" s="88" t="s">
        <v>19</v>
      </c>
      <c r="E25" s="88"/>
      <c r="F25" s="48">
        <f>SUM(F23:F24)</f>
        <v>0</v>
      </c>
      <c r="G25" s="3"/>
      <c r="H25" s="6">
        <f>SUM(H23:H24)</f>
        <v>0</v>
      </c>
      <c r="L25" s="7">
        <v>9</v>
      </c>
    </row>
    <row r="26" spans="1:12" ht="22.5" customHeight="1" thickTop="1" thickBot="1" x14ac:dyDescent="0.3">
      <c r="A26" s="3"/>
      <c r="B26" s="2"/>
      <c r="C26" s="45"/>
      <c r="D26" s="49"/>
      <c r="E26" s="49"/>
      <c r="F26" s="50"/>
      <c r="G26" s="3"/>
      <c r="L26" s="7">
        <v>12</v>
      </c>
    </row>
    <row r="27" spans="1:12" ht="23.25" customHeight="1" thickTop="1" thickBot="1" x14ac:dyDescent="0.3">
      <c r="A27" s="3"/>
      <c r="B27" s="14" t="s">
        <v>8</v>
      </c>
      <c r="C27" s="79" t="s">
        <v>29</v>
      </c>
      <c r="D27" s="81" t="s">
        <v>26</v>
      </c>
      <c r="E27" s="82"/>
      <c r="F27" s="79" t="s">
        <v>0</v>
      </c>
      <c r="G27" s="3"/>
      <c r="L27" s="7">
        <v>15</v>
      </c>
    </row>
    <row r="28" spans="1:12" ht="23.25" customHeight="1" thickTop="1" thickBot="1" x14ac:dyDescent="0.3">
      <c r="A28" s="3"/>
      <c r="B28" s="14" t="s">
        <v>13</v>
      </c>
      <c r="C28" s="80"/>
      <c r="D28" s="83"/>
      <c r="E28" s="84"/>
      <c r="F28" s="85"/>
      <c r="G28" s="3"/>
    </row>
    <row r="29" spans="1:12" ht="39" customHeight="1" thickTop="1" thickBot="1" x14ac:dyDescent="0.3">
      <c r="A29" s="3"/>
      <c r="B29" s="59" t="s">
        <v>30</v>
      </c>
      <c r="C29" s="51"/>
      <c r="D29" s="89" t="s">
        <v>27</v>
      </c>
      <c r="E29" s="90"/>
      <c r="F29" s="52">
        <f>C29*5</f>
        <v>0</v>
      </c>
      <c r="G29" s="3"/>
      <c r="H29" s="6">
        <f>F29</f>
        <v>0</v>
      </c>
    </row>
    <row r="30" spans="1:12" ht="45" customHeight="1" thickBot="1" x14ac:dyDescent="0.3">
      <c r="A30" s="3"/>
      <c r="B30" s="60" t="s">
        <v>31</v>
      </c>
      <c r="C30" s="53"/>
      <c r="D30" s="101" t="s">
        <v>28</v>
      </c>
      <c r="E30" s="102"/>
      <c r="F30" s="54">
        <f>1*C30</f>
        <v>0</v>
      </c>
      <c r="G30" s="3"/>
      <c r="H30" s="6">
        <f>F30</f>
        <v>0</v>
      </c>
      <c r="J30" s="27"/>
      <c r="K30" s="28"/>
    </row>
    <row r="31" spans="1:12" ht="22.5" customHeight="1" thickTop="1" thickBot="1" x14ac:dyDescent="0.3">
      <c r="A31" s="3"/>
      <c r="B31" s="31"/>
      <c r="C31" s="43"/>
      <c r="D31" s="88" t="s">
        <v>56</v>
      </c>
      <c r="E31" s="88"/>
      <c r="F31" s="48">
        <f>IF(H31&gt;10,10,H31)</f>
        <v>0</v>
      </c>
      <c r="G31" s="3"/>
      <c r="H31" s="6">
        <f>SUM(H29:H30)</f>
        <v>0</v>
      </c>
    </row>
    <row r="32" spans="1:12" s="38" customFormat="1" ht="22.5" customHeight="1" thickTop="1" thickBot="1" x14ac:dyDescent="0.3">
      <c r="A32" s="36"/>
      <c r="B32" s="2"/>
      <c r="C32" s="45"/>
      <c r="D32" s="49"/>
      <c r="E32" s="49"/>
      <c r="F32" s="50"/>
      <c r="G32" s="36"/>
      <c r="H32" s="37"/>
      <c r="J32" s="39"/>
    </row>
    <row r="33" spans="1:12" ht="23.25" customHeight="1" thickTop="1" thickBot="1" x14ac:dyDescent="0.3">
      <c r="A33" s="3"/>
      <c r="B33" s="14" t="s">
        <v>8</v>
      </c>
      <c r="C33" s="79" t="s">
        <v>57</v>
      </c>
      <c r="D33" s="81" t="s">
        <v>53</v>
      </c>
      <c r="E33" s="82"/>
      <c r="F33" s="79" t="s">
        <v>0</v>
      </c>
      <c r="G33" s="3"/>
      <c r="L33" s="7">
        <v>15</v>
      </c>
    </row>
    <row r="34" spans="1:12" ht="23.25" customHeight="1" thickTop="1" thickBot="1" x14ac:dyDescent="0.3">
      <c r="A34" s="3"/>
      <c r="B34" s="14" t="s">
        <v>32</v>
      </c>
      <c r="C34" s="80"/>
      <c r="D34" s="83"/>
      <c r="E34" s="84"/>
      <c r="F34" s="85"/>
      <c r="G34" s="3"/>
    </row>
    <row r="35" spans="1:12" ht="23.25" customHeight="1" thickTop="1" thickBot="1" x14ac:dyDescent="0.3">
      <c r="A35" s="3"/>
      <c r="B35" s="61" t="s">
        <v>34</v>
      </c>
      <c r="C35" s="106" t="s">
        <v>33</v>
      </c>
      <c r="D35" s="107"/>
      <c r="E35" s="107"/>
      <c r="F35" s="108"/>
      <c r="G35" s="3"/>
    </row>
    <row r="36" spans="1:12" ht="35.25" customHeight="1" thickTop="1" thickBot="1" x14ac:dyDescent="0.3">
      <c r="A36" s="3"/>
      <c r="B36" s="103" t="s">
        <v>35</v>
      </c>
      <c r="C36" s="41"/>
      <c r="D36" s="91" t="s">
        <v>37</v>
      </c>
      <c r="E36" s="92"/>
      <c r="F36" s="55">
        <f>1*H36</f>
        <v>0</v>
      </c>
      <c r="G36" s="3"/>
      <c r="H36" s="6">
        <f t="shared" ref="H36" si="2">IF(C36=$H$8,1,0)</f>
        <v>0</v>
      </c>
    </row>
    <row r="37" spans="1:12" ht="31.5" customHeight="1" thickBot="1" x14ac:dyDescent="0.3">
      <c r="A37" s="3"/>
      <c r="B37" s="104"/>
      <c r="C37" s="53"/>
      <c r="D37" s="101" t="s">
        <v>38</v>
      </c>
      <c r="E37" s="102"/>
      <c r="F37" s="56">
        <f>1*C37</f>
        <v>0</v>
      </c>
      <c r="G37" s="3"/>
      <c r="H37" s="6">
        <f>F37</f>
        <v>0</v>
      </c>
      <c r="J37" s="27"/>
      <c r="K37" s="28"/>
    </row>
    <row r="38" spans="1:12" s="38" customFormat="1" ht="22.5" customHeight="1" thickTop="1" thickBot="1" x14ac:dyDescent="0.3">
      <c r="A38" s="36"/>
      <c r="B38" s="31"/>
      <c r="C38" s="43"/>
      <c r="D38" s="105" t="s">
        <v>36</v>
      </c>
      <c r="E38" s="105"/>
      <c r="F38" s="48">
        <f>IF(H38&gt;5,5,H38)</f>
        <v>0</v>
      </c>
      <c r="G38" s="3"/>
      <c r="H38" s="6">
        <f>SUM(H36:H37)</f>
        <v>0</v>
      </c>
      <c r="J38" s="39"/>
    </row>
    <row r="39" spans="1:12" ht="23.25" customHeight="1" thickTop="1" thickBot="1" x14ac:dyDescent="0.3">
      <c r="A39" s="3"/>
      <c r="B39" s="61" t="s">
        <v>39</v>
      </c>
      <c r="C39" s="106" t="s">
        <v>40</v>
      </c>
      <c r="D39" s="109"/>
      <c r="E39" s="109"/>
      <c r="F39" s="110"/>
      <c r="G39" s="3"/>
    </row>
    <row r="40" spans="1:12" ht="35.25" customHeight="1" thickTop="1" thickBot="1" x14ac:dyDescent="0.3">
      <c r="A40" s="3"/>
      <c r="B40" s="103" t="s">
        <v>51</v>
      </c>
      <c r="C40" s="41"/>
      <c r="D40" s="111" t="s">
        <v>42</v>
      </c>
      <c r="E40" s="112"/>
      <c r="F40" s="57">
        <f>1*H40</f>
        <v>0</v>
      </c>
      <c r="G40" s="3"/>
      <c r="H40" s="6">
        <f t="shared" ref="H40" si="3">IF(C40=$H$8,1,0)</f>
        <v>0</v>
      </c>
      <c r="I40" s="40">
        <f>F40</f>
        <v>0</v>
      </c>
    </row>
    <row r="41" spans="1:12" ht="35.25" customHeight="1" thickBot="1" x14ac:dyDescent="0.3">
      <c r="A41" s="3"/>
      <c r="B41" s="103"/>
      <c r="C41" s="58"/>
      <c r="D41" s="111" t="s">
        <v>43</v>
      </c>
      <c r="E41" s="112"/>
      <c r="F41" s="57">
        <f>2*H41</f>
        <v>0</v>
      </c>
      <c r="G41" s="3"/>
      <c r="H41" s="6">
        <f t="shared" ref="H41:H44" si="4">IF(C41=$H$8,1,0)</f>
        <v>0</v>
      </c>
      <c r="I41" s="40">
        <f t="shared" ref="I41:I44" si="5">F41</f>
        <v>0</v>
      </c>
    </row>
    <row r="42" spans="1:12" ht="35.25" customHeight="1" thickBot="1" x14ac:dyDescent="0.3">
      <c r="A42" s="3"/>
      <c r="B42" s="103"/>
      <c r="C42" s="58"/>
      <c r="D42" s="111" t="s">
        <v>44</v>
      </c>
      <c r="E42" s="112"/>
      <c r="F42" s="57">
        <f>3*H42</f>
        <v>0</v>
      </c>
      <c r="G42" s="3"/>
      <c r="H42" s="6">
        <f t="shared" si="4"/>
        <v>0</v>
      </c>
      <c r="I42" s="40">
        <f t="shared" si="5"/>
        <v>0</v>
      </c>
    </row>
    <row r="43" spans="1:12" ht="35.25" customHeight="1" thickBot="1" x14ac:dyDescent="0.3">
      <c r="A43" s="3"/>
      <c r="B43" s="103"/>
      <c r="C43" s="58"/>
      <c r="D43" s="111" t="s">
        <v>45</v>
      </c>
      <c r="E43" s="112"/>
      <c r="F43" s="57">
        <f>4*H43</f>
        <v>0</v>
      </c>
      <c r="G43" s="3"/>
      <c r="H43" s="6">
        <f t="shared" si="4"/>
        <v>0</v>
      </c>
      <c r="I43" s="40">
        <f t="shared" si="5"/>
        <v>0</v>
      </c>
    </row>
    <row r="44" spans="1:12" ht="31.5" customHeight="1" thickBot="1" x14ac:dyDescent="0.3">
      <c r="A44" s="3"/>
      <c r="B44" s="104"/>
      <c r="C44" s="46"/>
      <c r="D44" s="101" t="s">
        <v>46</v>
      </c>
      <c r="E44" s="102"/>
      <c r="F44" s="57">
        <f>5*H44</f>
        <v>0</v>
      </c>
      <c r="G44" s="3"/>
      <c r="H44" s="6">
        <f t="shared" si="4"/>
        <v>0</v>
      </c>
      <c r="I44" s="40">
        <f t="shared" si="5"/>
        <v>0</v>
      </c>
      <c r="J44" s="27"/>
      <c r="K44" s="28"/>
    </row>
    <row r="45" spans="1:12" s="38" customFormat="1" ht="22.5" customHeight="1" thickTop="1" thickBot="1" x14ac:dyDescent="0.3">
      <c r="A45" s="36"/>
      <c r="B45" s="31"/>
      <c r="C45" s="43"/>
      <c r="D45" s="105" t="s">
        <v>41</v>
      </c>
      <c r="E45" s="105"/>
      <c r="F45" s="48">
        <f>IF(H45&gt;5,5,H45)</f>
        <v>0</v>
      </c>
      <c r="G45" s="3"/>
      <c r="H45" s="6">
        <f>SUM(I40:I44)</f>
        <v>0</v>
      </c>
      <c r="I45" s="37"/>
      <c r="J45" s="39"/>
    </row>
    <row r="46" spans="1:12" ht="23.25" customHeight="1" thickTop="1" thickBot="1" x14ac:dyDescent="0.3">
      <c r="A46" s="3"/>
      <c r="B46" s="61" t="s">
        <v>47</v>
      </c>
      <c r="C46" s="106" t="s">
        <v>48</v>
      </c>
      <c r="D46" s="107"/>
      <c r="E46" s="107"/>
      <c r="F46" s="108"/>
      <c r="G46" s="3"/>
    </row>
    <row r="47" spans="1:12" ht="35.25" customHeight="1" thickTop="1" thickBot="1" x14ac:dyDescent="0.3">
      <c r="A47" s="3"/>
      <c r="B47" s="103" t="s">
        <v>51</v>
      </c>
      <c r="C47" s="58"/>
      <c r="D47" s="91" t="s">
        <v>49</v>
      </c>
      <c r="E47" s="92"/>
      <c r="F47" s="55">
        <f>2*H47</f>
        <v>0</v>
      </c>
      <c r="G47" s="3"/>
      <c r="H47" s="6">
        <f t="shared" ref="H47:H48" si="6">IF(C47=$H$8,1,0)</f>
        <v>0</v>
      </c>
    </row>
    <row r="48" spans="1:12" ht="31.5" customHeight="1" thickBot="1" x14ac:dyDescent="0.3">
      <c r="A48" s="3"/>
      <c r="B48" s="104"/>
      <c r="C48" s="58"/>
      <c r="D48" s="101" t="s">
        <v>50</v>
      </c>
      <c r="E48" s="102"/>
      <c r="F48" s="57">
        <f>3*H48</f>
        <v>0</v>
      </c>
      <c r="G48" s="3"/>
      <c r="H48" s="6">
        <f t="shared" si="6"/>
        <v>0</v>
      </c>
      <c r="I48" s="40"/>
      <c r="J48" s="27"/>
      <c r="K48" s="28"/>
    </row>
    <row r="49" spans="1:10" s="38" customFormat="1" ht="22.5" customHeight="1" thickTop="1" thickBot="1" x14ac:dyDescent="0.3">
      <c r="A49" s="36"/>
      <c r="B49" s="31"/>
      <c r="C49" s="19"/>
      <c r="D49" s="93" t="s">
        <v>36</v>
      </c>
      <c r="E49" s="93"/>
      <c r="F49" s="33">
        <f>SUM(F47:F48)</f>
        <v>0</v>
      </c>
      <c r="G49" s="3"/>
      <c r="H49" s="6"/>
      <c r="J49" s="39"/>
    </row>
    <row r="50" spans="1:10" s="38" customFormat="1" ht="22.5" customHeight="1" thickTop="1" thickBot="1" x14ac:dyDescent="0.3">
      <c r="A50" s="36"/>
      <c r="B50" s="31"/>
      <c r="C50" s="19"/>
      <c r="D50" s="94" t="s">
        <v>54</v>
      </c>
      <c r="E50" s="94"/>
      <c r="F50" s="33">
        <f>IF(H50&gt;15,15,H50)</f>
        <v>0</v>
      </c>
      <c r="G50" s="3"/>
      <c r="H50" s="6">
        <f>F38+F45+F49</f>
        <v>0</v>
      </c>
      <c r="J50" s="39"/>
    </row>
    <row r="51" spans="1:10" s="38" customFormat="1" ht="22.5" customHeight="1" thickTop="1" x14ac:dyDescent="0.25">
      <c r="A51" s="36"/>
      <c r="B51" s="2"/>
      <c r="C51" s="15"/>
      <c r="D51" s="34"/>
      <c r="E51" s="34"/>
      <c r="F51" s="35"/>
      <c r="G51" s="3"/>
      <c r="H51" s="6"/>
      <c r="J51" s="39"/>
    </row>
    <row r="52" spans="1:10" s="38" customFormat="1" ht="22.5" customHeight="1" thickBot="1" x14ac:dyDescent="0.3">
      <c r="A52" s="36"/>
      <c r="B52" s="2"/>
      <c r="C52" s="15"/>
      <c r="D52" s="34"/>
      <c r="E52" s="34"/>
      <c r="F52" s="35"/>
      <c r="G52" s="36"/>
      <c r="H52" s="37"/>
      <c r="J52" s="39"/>
    </row>
    <row r="53" spans="1:10" ht="9" customHeight="1" thickTop="1" thickBot="1" x14ac:dyDescent="0.3">
      <c r="A53" s="3"/>
      <c r="B53" s="32"/>
      <c r="C53" s="23"/>
      <c r="D53" s="24"/>
      <c r="E53" s="24"/>
      <c r="F53" s="25"/>
      <c r="G53" s="3"/>
    </row>
    <row r="54" spans="1:10" ht="22.5" customHeight="1" thickTop="1" thickBot="1" x14ac:dyDescent="0.3">
      <c r="A54" s="3"/>
      <c r="B54" s="95" t="s">
        <v>12</v>
      </c>
      <c r="C54" s="96"/>
      <c r="D54" s="96"/>
      <c r="E54" s="97"/>
      <c r="F54" s="18">
        <f>F19+F25+F31+F50</f>
        <v>0</v>
      </c>
      <c r="G54" s="3"/>
    </row>
    <row r="55" spans="1:10" ht="8.25" customHeight="1" thickTop="1" thickBot="1" x14ac:dyDescent="0.3">
      <c r="A55" s="3"/>
      <c r="B55" s="98"/>
      <c r="C55" s="99"/>
      <c r="D55" s="99"/>
      <c r="E55" s="99"/>
      <c r="F55" s="100"/>
      <c r="G55" s="3"/>
    </row>
    <row r="56" spans="1:10" ht="15.75" thickTop="1" x14ac:dyDescent="0.25">
      <c r="A56" s="3"/>
      <c r="B56" s="3"/>
      <c r="C56" s="3"/>
      <c r="D56" s="3"/>
      <c r="E56" s="3"/>
      <c r="F56" s="16"/>
      <c r="G56" s="3"/>
    </row>
  </sheetData>
  <sheetProtection algorithmName="SHA-512" hashValue="N0yZ0GuLkhqO7+znR3Exr5GdCe1BKjhhDwWCfp59ghNM5IAdVQPSFHLrWKvVR6xOr6UQLQ6NqG4yapmwG0OYWA==" saltValue="E2D5VD9Nmky7g4PVENyk4w==" spinCount="100000" sheet="1" objects="1" scenarios="1"/>
  <mergeCells count="57">
    <mergeCell ref="B47:B48"/>
    <mergeCell ref="C39:F39"/>
    <mergeCell ref="B40:B44"/>
    <mergeCell ref="D40:E40"/>
    <mergeCell ref="D44:E44"/>
    <mergeCell ref="D45:E45"/>
    <mergeCell ref="D41:E41"/>
    <mergeCell ref="D42:E42"/>
    <mergeCell ref="D43:E43"/>
    <mergeCell ref="D48:E48"/>
    <mergeCell ref="D49:E49"/>
    <mergeCell ref="D50:E50"/>
    <mergeCell ref="B54:E54"/>
    <mergeCell ref="B55:F55"/>
    <mergeCell ref="C27:C28"/>
    <mergeCell ref="D27:E28"/>
    <mergeCell ref="F27:F28"/>
    <mergeCell ref="D29:E29"/>
    <mergeCell ref="D30:E30"/>
    <mergeCell ref="F33:F34"/>
    <mergeCell ref="D36:E36"/>
    <mergeCell ref="D37:E37"/>
    <mergeCell ref="B36:B37"/>
    <mergeCell ref="D38:E38"/>
    <mergeCell ref="C35:F35"/>
    <mergeCell ref="C46:F46"/>
    <mergeCell ref="D25:E25"/>
    <mergeCell ref="D47:E47"/>
    <mergeCell ref="D31:E31"/>
    <mergeCell ref="C33:C34"/>
    <mergeCell ref="D33:E34"/>
    <mergeCell ref="D24:E24"/>
    <mergeCell ref="B14:C14"/>
    <mergeCell ref="D14:F14"/>
    <mergeCell ref="C16:C17"/>
    <mergeCell ref="D16:E17"/>
    <mergeCell ref="F16:F17"/>
    <mergeCell ref="D18:E18"/>
    <mergeCell ref="D19:E19"/>
    <mergeCell ref="C21:C22"/>
    <mergeCell ref="D21:E22"/>
    <mergeCell ref="F21:F22"/>
    <mergeCell ref="D23:E23"/>
    <mergeCell ref="B13:C13"/>
    <mergeCell ref="D13:F13"/>
    <mergeCell ref="B5:F5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D12:F12"/>
  </mergeCells>
  <dataValidations count="2">
    <dataValidation type="list" allowBlank="1" showInputMessage="1" showErrorMessage="1" sqref="C18 C24 C36 C40:C44 C47:C48" xr:uid="{30F76451-03DC-4927-BC7B-AA3070BB8F36}">
      <formula1>$H$7:$H$9</formula1>
    </dataValidation>
    <dataValidation type="list" allowBlank="1" showInputMessage="1" showErrorMessage="1" sqref="C23" xr:uid="{FF1FA9B6-7EFD-49BD-848B-FDA68C735084}">
      <formula1>$L$23:$L$27</formula1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2022-11-29T16:31:43Z</cp:lastPrinted>
  <dcterms:created xsi:type="dcterms:W3CDTF">2022-03-16T12:07:19Z</dcterms:created>
  <dcterms:modified xsi:type="dcterms:W3CDTF">2022-11-29T16:32:07Z</dcterms:modified>
</cp:coreProperties>
</file>