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205 Luis Carro\WEB\"/>
    </mc:Choice>
  </mc:AlternateContent>
  <xr:revisionPtr revIDLastSave="0" documentId="13_ncr:1_{45821C62-2941-48F0-970A-2799909620D5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27" i="1"/>
  <c r="F27" i="1" s="1"/>
  <c r="H26" i="1"/>
  <c r="I26" i="1"/>
  <c r="J26" i="1"/>
  <c r="H25" i="1"/>
  <c r="F25" i="1" s="1"/>
  <c r="F26" i="1" l="1"/>
  <c r="F28" i="1" s="1"/>
  <c r="H19" i="1"/>
  <c r="F19" i="1" s="1"/>
  <c r="H18" i="1"/>
  <c r="F18" i="1" s="1"/>
  <c r="F34" i="1" l="1"/>
  <c r="H33" i="1"/>
  <c r="F33" i="1" s="1"/>
  <c r="H32" i="1"/>
  <c r="F32" i="1" s="1"/>
  <c r="F35" i="1" l="1"/>
  <c r="H20" i="1"/>
  <c r="F20" i="1" s="1"/>
  <c r="F21" i="1" s="1"/>
  <c r="H28" i="1" l="1"/>
  <c r="H35" i="1" l="1"/>
  <c r="F38" i="1" s="1"/>
  <c r="D14" i="1" l="1"/>
</calcChain>
</file>

<file path=xl/sharedStrings.xml><?xml version="1.0" encoding="utf-8"?>
<sst xmlns="http://schemas.openxmlformats.org/spreadsheetml/2006/main" count="48" uniqueCount="42">
  <si>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</si>
  <si>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</si>
  <si>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</si>
  <si>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</si>
  <si>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</si>
  <si>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</si>
  <si>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</si>
  <si>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</si>
  <si>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</si>
  <si>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</si>
  <si>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</si>
  <si>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</si>
  <si>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</si>
  <si>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</si>
  <si>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</si>
  <si>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</si>
  <si>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</si>
  <si>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</si>
  <si>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</si>
  <si>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M1b</t>
  </si>
  <si>
    <t>M1c</t>
  </si>
  <si>
    <t xml:space="preserve">Titulación de algún Grado en Educación, 5 puntos </t>
  </si>
  <si>
    <t>Título de Máster en Psicopedagogía, 5 puntos</t>
  </si>
  <si>
    <t>Otras titulaciones afines en ciencias sociales, 2 puntos</t>
  </si>
  <si>
    <t>Experiencia laboral en proyectos de investigación en la Fundación General de la Universidad de Valladolid y/o en la Universidad de Valladolid (mínimo 3 meses): 0,25 puntos/mes, con un máximo de 5 puntos.</t>
  </si>
  <si>
    <t xml:space="preserve"> SI-NO/
Nº MESES/
Nº COMPETENCIAS</t>
  </si>
  <si>
    <t>M2a
 (si/no)</t>
  </si>
  <si>
    <t>M2b
 (nº meses)</t>
  </si>
  <si>
    <t>M2c
(nº competencias)</t>
  </si>
  <si>
    <t>Experiencia práctica en espacios de educación no formal e informal demostrable a través de publicaciones y contratos, 5 puntos</t>
  </si>
  <si>
    <t>CV Europass afín a las tareas a desarrollar con identificación de las competencias transversales: 1 punto por cada competencia demostrada, con un máximo de 10 puntos.</t>
  </si>
  <si>
    <t>Inglés hablado y escrito, nivel B1, 2 puntos</t>
  </si>
  <si>
    <t>Inglés hablado y escrito, nivel B2, 4 puntos</t>
  </si>
  <si>
    <t>Inglés hablado y escrito, nivel C1, 8 puntos</t>
  </si>
  <si>
    <t>M3a</t>
  </si>
  <si>
    <t>M3b</t>
  </si>
  <si>
    <t>M3c</t>
  </si>
  <si>
    <t xml:space="preserve">EXPERIENCIA/ CONOCIMIENTOS CIENTÍFICO-TÉCNICOS
Máximo 20 puntos </t>
  </si>
  <si>
    <t>FORMACIÓN REGLADA
Máximo 12 puntos</t>
  </si>
  <si>
    <t>TOTAL EXPERIENCIA/ CONOCIMIENTOS CIENTÍFICO-TÉCNICOS</t>
  </si>
  <si>
    <t xml:space="preserve">TOTAL IDIOMAS: inglés </t>
  </si>
  <si>
    <t>IDIOMAS: inglés 
Máximo 8 puntos (puntúa solo el de mayor nivel)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</si>
</sst>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164" fontId="1" fillId="2" borderId="12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2" fontId="1" fillId="2" borderId="22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4" fontId="1" fillId="2" borderId="22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164" fontId="1" fillId="2" borderId="22" xfId="0" applyNumberFormat="1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 vertical="center" wrapText="1"/>
    </xf>
    <xf numFmtId="3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6" fillId="2" borderId="20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7" xfId="0" applyNumberFormat="1" applyFont="1" applyFill="1" applyBorder="1" applyAlignment="1" applyProtection="1">
      <alignment horizontal="center" vertical="center"/>
    </xf>
    <xf numFmtId="2" fontId="2" fillId="6" borderId="13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0" fillId="2" borderId="24" xfId="0" applyFill="1" applyBorder="1" applyAlignment="1" applyProtection="1">
      <alignment horizontal="justify" vertical="center" wrapText="1"/>
    </xf>
    <xf numFmtId="0" fontId="0" fillId="2" borderId="25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30" xfId="0" applyFill="1" applyBorder="1" applyAlignment="1" applyProtection="1">
      <alignment horizontal="justify" vertical="center" wrapText="1"/>
    </xf>
    <xf numFmtId="0" fontId="6" fillId="2" borderId="27" xfId="0" applyFont="1" applyFill="1" applyBorder="1" applyAlignment="1" applyProtection="1">
      <alignment horizontal="justify" vertical="center" wrapText="1"/>
    </xf>
    <xf numFmtId="0" fontId="6" fillId="2" borderId="28" xfId="0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352425</xdr:colOff>
      <xdr:row>0</xdr:row>
      <xdr:rowOff>209550</xdr:rowOff>
    </xdr:from>
    <xdr:to>
      <xdr:col>2</xdr:col>
      <xdr:colOff>942974</xdr:colOff>
      <xdr:row>2</xdr:row>
      <xdr:rowOff>66675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09550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-TEC2205-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PLAZA DE DOS TÉCNICOS DE CARÁCTER INDEFINIDO 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INVESTIGACIÓN: cualificaciones profesionales, empleabilidad y emprendimiento social</a:t>
          </a:r>
          <a:endParaRPr lang="es-ES" sz="1400" b="1"/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0"/>
  <sheetViews>
    <sheetView tabSelected="1" topLeftCell="A25" workbookViewId="0">
      <selection activeCell="N27" sqref="N27"/>
    </sheetView>
  </sheetViews>
  <sheetFormatPr baseColWidth="10" defaultColWidth="11.42578125" defaultRowHeight="15" x14ac:dyDescent="0.25"/>
  <cols>
    <col min="1" max="1" width="3.42578125" style="7" customWidth="1"/>
    <col min="2" max="2" width="17.7109375" style="7" customWidth="1"/>
    <col min="3" max="3" width="18.1406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62" t="s">
        <v>15</v>
      </c>
      <c r="C5" s="63"/>
      <c r="D5" s="63"/>
      <c r="E5" s="63"/>
      <c r="F5" s="64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67" t="s">
        <v>4</v>
      </c>
      <c r="C7" s="68"/>
      <c r="D7" s="69"/>
      <c r="E7" s="70"/>
      <c r="F7" s="71"/>
      <c r="G7" s="8"/>
      <c r="J7" s="22"/>
    </row>
    <row r="8" spans="1:16" s="10" customFormat="1" ht="15" customHeight="1" x14ac:dyDescent="0.25">
      <c r="A8" s="8"/>
      <c r="B8" s="67" t="s">
        <v>14</v>
      </c>
      <c r="C8" s="68"/>
      <c r="D8" s="69"/>
      <c r="E8" s="70"/>
      <c r="F8" s="71"/>
      <c r="G8" s="8"/>
      <c r="H8" s="9" t="s">
        <v>1</v>
      </c>
      <c r="J8" s="22"/>
      <c r="P8" s="23"/>
    </row>
    <row r="9" spans="1:16" s="10" customFormat="1" x14ac:dyDescent="0.25">
      <c r="A9" s="8"/>
      <c r="B9" s="67" t="s">
        <v>5</v>
      </c>
      <c r="C9" s="68"/>
      <c r="D9" s="69"/>
      <c r="E9" s="70"/>
      <c r="F9" s="71"/>
      <c r="G9" s="8"/>
      <c r="H9" s="9" t="s">
        <v>2</v>
      </c>
      <c r="J9" s="22"/>
    </row>
    <row r="10" spans="1:16" s="10" customFormat="1" x14ac:dyDescent="0.25">
      <c r="A10" s="8"/>
      <c r="B10" s="67" t="s">
        <v>16</v>
      </c>
      <c r="C10" s="68"/>
      <c r="D10" s="69"/>
      <c r="E10" s="70"/>
      <c r="F10" s="71"/>
      <c r="G10" s="8"/>
      <c r="H10" s="9"/>
      <c r="J10" s="22"/>
    </row>
    <row r="11" spans="1:16" s="10" customFormat="1" x14ac:dyDescent="0.25">
      <c r="A11" s="8"/>
      <c r="B11" s="67" t="s">
        <v>17</v>
      </c>
      <c r="C11" s="68"/>
      <c r="D11" s="69"/>
      <c r="E11" s="70"/>
      <c r="F11" s="71"/>
      <c r="G11" s="8"/>
      <c r="H11" s="9"/>
      <c r="J11" s="22"/>
    </row>
    <row r="12" spans="1:16" s="10" customFormat="1" x14ac:dyDescent="0.25">
      <c r="A12" s="8"/>
      <c r="B12" s="51" t="s">
        <v>18</v>
      </c>
      <c r="C12" s="52"/>
      <c r="D12" s="69"/>
      <c r="E12" s="70"/>
      <c r="F12" s="71"/>
      <c r="G12" s="8"/>
      <c r="H12" s="9"/>
      <c r="J12" s="22"/>
    </row>
    <row r="13" spans="1:16" s="10" customFormat="1" ht="14.25" customHeight="1" x14ac:dyDescent="0.25">
      <c r="A13" s="8"/>
      <c r="B13" s="67" t="s">
        <v>6</v>
      </c>
      <c r="C13" s="68"/>
      <c r="D13" s="69"/>
      <c r="E13" s="70"/>
      <c r="F13" s="71"/>
      <c r="G13" s="8"/>
      <c r="H13" s="9"/>
      <c r="J13" s="22"/>
    </row>
    <row r="14" spans="1:16" s="10" customFormat="1" ht="16.5" customHeight="1" x14ac:dyDescent="0.25">
      <c r="A14" s="8"/>
      <c r="B14" s="67" t="s">
        <v>12</v>
      </c>
      <c r="C14" s="68"/>
      <c r="D14" s="80">
        <f>F38</f>
        <v>0</v>
      </c>
      <c r="E14" s="81"/>
      <c r="F14" s="82"/>
      <c r="G14" s="8"/>
      <c r="H14" s="9"/>
      <c r="J14" s="22"/>
    </row>
    <row r="15" spans="1:16" s="10" customFormat="1" ht="14.25" customHeight="1" thickBot="1" x14ac:dyDescent="0.3">
      <c r="A15" s="8"/>
      <c r="B15" s="40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65" t="s">
        <v>3</v>
      </c>
      <c r="D16" s="83" t="s">
        <v>38</v>
      </c>
      <c r="E16" s="84"/>
      <c r="F16" s="65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88"/>
      <c r="D17" s="85"/>
      <c r="E17" s="86"/>
      <c r="F17" s="66"/>
      <c r="G17" s="3"/>
    </row>
    <row r="18" spans="1:11" ht="21.75" customHeight="1" thickTop="1" thickBot="1" x14ac:dyDescent="0.3">
      <c r="A18" s="3"/>
      <c r="B18" s="33" t="s">
        <v>10</v>
      </c>
      <c r="C18" s="58"/>
      <c r="D18" s="99" t="s">
        <v>21</v>
      </c>
      <c r="E18" s="100"/>
      <c r="F18" s="24">
        <f>5*H18</f>
        <v>0</v>
      </c>
      <c r="G18" s="3"/>
      <c r="H18" s="6">
        <f t="shared" ref="H18:H19" si="0">IF(C18=$H$8,1,0)</f>
        <v>0</v>
      </c>
    </row>
    <row r="19" spans="1:11" ht="18.75" customHeight="1" thickBot="1" x14ac:dyDescent="0.3">
      <c r="A19" s="3"/>
      <c r="B19" s="37" t="s">
        <v>19</v>
      </c>
      <c r="C19" s="59"/>
      <c r="D19" s="101" t="s">
        <v>22</v>
      </c>
      <c r="E19" s="95"/>
      <c r="F19" s="60">
        <f>5*H19</f>
        <v>0</v>
      </c>
      <c r="G19" s="3"/>
      <c r="H19" s="6">
        <f t="shared" si="0"/>
        <v>0</v>
      </c>
    </row>
    <row r="20" spans="1:11" ht="18.75" customHeight="1" thickBot="1" x14ac:dyDescent="0.3">
      <c r="A20" s="3"/>
      <c r="B20" s="53" t="s">
        <v>20</v>
      </c>
      <c r="C20" s="56"/>
      <c r="D20" s="89" t="s">
        <v>23</v>
      </c>
      <c r="E20" s="90"/>
      <c r="F20" s="57">
        <f>2*H20</f>
        <v>0</v>
      </c>
      <c r="G20" s="3"/>
      <c r="H20" s="6">
        <f>IF(C20=$H$8,1,0)</f>
        <v>0</v>
      </c>
    </row>
    <row r="21" spans="1:11" ht="21.75" customHeight="1" thickTop="1" thickBot="1" x14ac:dyDescent="0.3">
      <c r="A21" s="3"/>
      <c r="B21" s="41"/>
      <c r="C21" s="20"/>
      <c r="D21" s="87" t="s">
        <v>7</v>
      </c>
      <c r="E21" s="87"/>
      <c r="F21" s="25">
        <f>SUM(F18:F20)</f>
        <v>0</v>
      </c>
      <c r="G21" s="3"/>
    </row>
    <row r="22" spans="1:11" ht="21.75" customHeight="1" thickTop="1" thickBot="1" x14ac:dyDescent="0.3">
      <c r="A22" s="3"/>
      <c r="B22" s="43"/>
      <c r="C22" s="2"/>
      <c r="D22" s="2"/>
      <c r="E22" s="2"/>
      <c r="F22" s="15"/>
      <c r="G22" s="3"/>
    </row>
    <row r="23" spans="1:11" ht="23.25" customHeight="1" thickTop="1" thickBot="1" x14ac:dyDescent="0.3">
      <c r="A23" s="3"/>
      <c r="B23" s="14" t="s">
        <v>8</v>
      </c>
      <c r="C23" s="65" t="s">
        <v>25</v>
      </c>
      <c r="D23" s="83" t="s">
        <v>37</v>
      </c>
      <c r="E23" s="84"/>
      <c r="F23" s="65" t="s">
        <v>0</v>
      </c>
      <c r="G23" s="3"/>
    </row>
    <row r="24" spans="1:11" ht="23.25" customHeight="1" thickTop="1" thickBot="1" x14ac:dyDescent="0.3">
      <c r="A24" s="3"/>
      <c r="B24" s="14" t="s">
        <v>11</v>
      </c>
      <c r="C24" s="88"/>
      <c r="D24" s="85"/>
      <c r="E24" s="86"/>
      <c r="F24" s="66"/>
      <c r="G24" s="3"/>
    </row>
    <row r="25" spans="1:11" ht="39" customHeight="1" thickTop="1" thickBot="1" x14ac:dyDescent="0.3">
      <c r="A25" s="3"/>
      <c r="B25" s="33" t="s">
        <v>26</v>
      </c>
      <c r="C25" s="58"/>
      <c r="D25" s="72" t="s">
        <v>29</v>
      </c>
      <c r="E25" s="73"/>
      <c r="F25" s="24">
        <f>5*H25</f>
        <v>0</v>
      </c>
      <c r="G25" s="3"/>
      <c r="H25" s="6">
        <f t="shared" ref="H25" si="1">IF(C25=$H$8,1,0)</f>
        <v>0</v>
      </c>
    </row>
    <row r="26" spans="1:11" ht="45" customHeight="1" thickBot="1" x14ac:dyDescent="0.3">
      <c r="A26" s="3"/>
      <c r="B26" s="54" t="s">
        <v>27</v>
      </c>
      <c r="C26" s="55"/>
      <c r="D26" s="102" t="s">
        <v>24</v>
      </c>
      <c r="E26" s="103"/>
      <c r="F26" s="26">
        <f>IF(H26&gt;5,5,J26)</f>
        <v>0</v>
      </c>
      <c r="G26" s="3"/>
      <c r="H26" s="6">
        <f>C26*0.25</f>
        <v>0</v>
      </c>
      <c r="I26" s="7">
        <f>C26*0.25</f>
        <v>0</v>
      </c>
      <c r="J26" s="49">
        <f>IF(C26&lt;3,0,I26)</f>
        <v>0</v>
      </c>
      <c r="K26" s="50">
        <v>1</v>
      </c>
    </row>
    <row r="27" spans="1:11" ht="40.5" customHeight="1" thickBot="1" x14ac:dyDescent="0.3">
      <c r="A27" s="3"/>
      <c r="B27" s="42" t="s">
        <v>28</v>
      </c>
      <c r="C27" s="61"/>
      <c r="D27" s="91" t="s">
        <v>30</v>
      </c>
      <c r="E27" s="90"/>
      <c r="F27" s="38">
        <f>IF(H27&gt;10,10,H27)</f>
        <v>0</v>
      </c>
      <c r="G27" s="3"/>
      <c r="H27" s="6">
        <f>C27*1</f>
        <v>0</v>
      </c>
    </row>
    <row r="28" spans="1:11" ht="22.5" customHeight="1" thickTop="1" thickBot="1" x14ac:dyDescent="0.3">
      <c r="A28" s="3"/>
      <c r="B28" s="41"/>
      <c r="C28" s="20"/>
      <c r="D28" s="87" t="s">
        <v>39</v>
      </c>
      <c r="E28" s="87"/>
      <c r="F28" s="39">
        <f>SUM(F25:F27)</f>
        <v>0</v>
      </c>
      <c r="G28" s="3"/>
      <c r="H28" s="6">
        <f>SUM(H25:H27)</f>
        <v>0</v>
      </c>
    </row>
    <row r="29" spans="1:11" ht="22.5" customHeight="1" thickTop="1" thickBot="1" x14ac:dyDescent="0.3">
      <c r="A29" s="3"/>
      <c r="B29" s="43"/>
      <c r="C29" s="27"/>
      <c r="D29" s="28"/>
      <c r="E29" s="28"/>
      <c r="F29" s="29"/>
      <c r="G29" s="3"/>
    </row>
    <row r="30" spans="1:11" ht="24" customHeight="1" thickTop="1" thickBot="1" x14ac:dyDescent="0.3">
      <c r="A30" s="3"/>
      <c r="B30" s="14" t="s">
        <v>8</v>
      </c>
      <c r="C30" s="65" t="s">
        <v>3</v>
      </c>
      <c r="D30" s="83" t="s">
        <v>41</v>
      </c>
      <c r="E30" s="96"/>
      <c r="F30" s="65" t="s">
        <v>0</v>
      </c>
      <c r="G30" s="3"/>
    </row>
    <row r="31" spans="1:11" ht="19.5" customHeight="1" thickTop="1" thickBot="1" x14ac:dyDescent="0.3">
      <c r="A31" s="3"/>
      <c r="B31" s="14" t="s">
        <v>13</v>
      </c>
      <c r="C31" s="88"/>
      <c r="D31" s="97"/>
      <c r="E31" s="98"/>
      <c r="F31" s="66"/>
      <c r="G31" s="3"/>
    </row>
    <row r="32" spans="1:11" ht="31.5" customHeight="1" thickTop="1" thickBot="1" x14ac:dyDescent="0.3">
      <c r="A32" s="3"/>
      <c r="B32" s="34" t="s">
        <v>34</v>
      </c>
      <c r="C32" s="45"/>
      <c r="D32" s="92" t="s">
        <v>31</v>
      </c>
      <c r="E32" s="93"/>
      <c r="F32" s="35">
        <f>H32</f>
        <v>0</v>
      </c>
      <c r="G32" s="3"/>
      <c r="H32" s="6">
        <f>IF(C32=$H$8,2,0)</f>
        <v>0</v>
      </c>
    </row>
    <row r="33" spans="1:8" ht="31.5" customHeight="1" thickBot="1" x14ac:dyDescent="0.3">
      <c r="A33" s="3"/>
      <c r="B33" s="37" t="s">
        <v>35</v>
      </c>
      <c r="C33" s="47"/>
      <c r="D33" s="94" t="s">
        <v>32</v>
      </c>
      <c r="E33" s="95"/>
      <c r="F33" s="26">
        <f>H33</f>
        <v>0</v>
      </c>
      <c r="G33" s="3"/>
      <c r="H33" s="6">
        <f>IF(C33=$H$8,4,0)</f>
        <v>0</v>
      </c>
    </row>
    <row r="34" spans="1:8" ht="29.25" customHeight="1" thickBot="1" x14ac:dyDescent="0.3">
      <c r="A34" s="3"/>
      <c r="B34" s="42" t="s">
        <v>36</v>
      </c>
      <c r="C34" s="48"/>
      <c r="D34" s="91" t="s">
        <v>33</v>
      </c>
      <c r="E34" s="90"/>
      <c r="F34" s="36">
        <f>H34</f>
        <v>0</v>
      </c>
      <c r="G34" s="3"/>
      <c r="H34" s="6">
        <f>IF(C34=$H$8,8,0)</f>
        <v>0</v>
      </c>
    </row>
    <row r="35" spans="1:8" ht="22.5" customHeight="1" thickTop="1" thickBot="1" x14ac:dyDescent="0.3">
      <c r="A35" s="3"/>
      <c r="B35" s="41"/>
      <c r="C35" s="20"/>
      <c r="D35" s="87" t="s">
        <v>40</v>
      </c>
      <c r="E35" s="87"/>
      <c r="F35" s="18">
        <f>MAX(F32:F34)</f>
        <v>0</v>
      </c>
      <c r="G35" s="3"/>
      <c r="H35" s="46">
        <f>SUM(F32:F34)</f>
        <v>0</v>
      </c>
    </row>
    <row r="36" spans="1:8" ht="22.5" customHeight="1" thickTop="1" thickBot="1" x14ac:dyDescent="0.3">
      <c r="A36" s="3"/>
      <c r="F36" s="7"/>
      <c r="G36" s="3"/>
    </row>
    <row r="37" spans="1:8" ht="9" customHeight="1" thickTop="1" thickBot="1" x14ac:dyDescent="0.3">
      <c r="A37" s="3"/>
      <c r="B37" s="44"/>
      <c r="C37" s="30"/>
      <c r="D37" s="31"/>
      <c r="E37" s="31"/>
      <c r="F37" s="32"/>
      <c r="G37" s="3"/>
    </row>
    <row r="38" spans="1:8" ht="22.5" customHeight="1" thickTop="1" thickBot="1" x14ac:dyDescent="0.3">
      <c r="A38" s="3"/>
      <c r="B38" s="77" t="s">
        <v>12</v>
      </c>
      <c r="C38" s="78"/>
      <c r="D38" s="78"/>
      <c r="E38" s="79"/>
      <c r="F38" s="19">
        <f>F21+F28+F35</f>
        <v>0</v>
      </c>
      <c r="G38" s="3"/>
    </row>
    <row r="39" spans="1:8" ht="8.25" customHeight="1" thickTop="1" thickBot="1" x14ac:dyDescent="0.3">
      <c r="A39" s="3"/>
      <c r="B39" s="74"/>
      <c r="C39" s="75"/>
      <c r="D39" s="75"/>
      <c r="E39" s="75"/>
      <c r="F39" s="76"/>
      <c r="G39" s="3"/>
    </row>
    <row r="40" spans="1:8" ht="15.75" thickTop="1" x14ac:dyDescent="0.25">
      <c r="A40" s="3"/>
      <c r="B40" s="3"/>
      <c r="C40" s="3"/>
      <c r="D40" s="3"/>
      <c r="E40" s="3"/>
      <c r="F40" s="16"/>
      <c r="G40" s="3"/>
    </row>
  </sheetData>
  <sheetProtection algorithmName="SHA-512" hashValue="79igi7l7JKmq32sBRc3MVUCOVNdvfUKxzJgR7yUB3WvWEIdDqssp87zuo7KAUxarbKq8OUJFNpAsmAwrgs0wAA==" saltValue="SRzUD85a7pZHMoWW0wH/zg==" spinCount="100000" sheet="1" objects="1" scenarios="1"/>
  <mergeCells count="39">
    <mergeCell ref="D28:E28"/>
    <mergeCell ref="D30:E31"/>
    <mergeCell ref="D11:F11"/>
    <mergeCell ref="D27:E27"/>
    <mergeCell ref="D13:F13"/>
    <mergeCell ref="F23:F24"/>
    <mergeCell ref="D12:F12"/>
    <mergeCell ref="D18:E18"/>
    <mergeCell ref="D19:E19"/>
    <mergeCell ref="D26:E26"/>
    <mergeCell ref="F30:F31"/>
    <mergeCell ref="D25:E25"/>
    <mergeCell ref="B39:F39"/>
    <mergeCell ref="B38:E38"/>
    <mergeCell ref="B14:C14"/>
    <mergeCell ref="D14:F14"/>
    <mergeCell ref="D16:E17"/>
    <mergeCell ref="D23:E24"/>
    <mergeCell ref="D21:E21"/>
    <mergeCell ref="C23:C24"/>
    <mergeCell ref="C30:C31"/>
    <mergeCell ref="D20:E20"/>
    <mergeCell ref="D34:E34"/>
    <mergeCell ref="D35:E35"/>
    <mergeCell ref="D32:E32"/>
    <mergeCell ref="D33:E33"/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</mergeCells>
  <dataValidations count="1">
    <dataValidation type="list" allowBlank="1" showInputMessage="1" showErrorMessage="1" sqref="C32:C34 C18:C20 C25" xr:uid="{709FF821-8CDA-42C3-B49B-EFC019DE8EB3}">
      <formula1>$H$7:$H$9</formula1>
    </dataValidation>
  </dataValidation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2022-09-29T12:45:03Z</cp:lastPrinted>
  <dcterms:created xsi:type="dcterms:W3CDTF">2022-03-16T12:07:19Z</dcterms:created>
  <dcterms:modified xsi:type="dcterms:W3CDTF">2022-11-15T13:46:01Z</dcterms:modified>
</cp:coreProperties>
</file>