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ADM2301_BIOFORGE\ANEXOS Y AUTOBAREMO\"/>
    </mc:Choice>
  </mc:AlternateContent>
  <xr:revisionPtr revIDLastSave="0" documentId="13_ncr:1_{C2675F45-EDA3-41B5-BAC2-C9E874537AD3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24" i="1"/>
  <c r="H24" i="1" s="1"/>
  <c r="J46" i="1"/>
  <c r="H46" i="1" s="1"/>
  <c r="J48" i="1"/>
  <c r="H48" i="1" s="1"/>
  <c r="J47" i="1"/>
  <c r="H47" i="1" s="1"/>
  <c r="J45" i="1"/>
  <c r="H45" i="1" s="1"/>
  <c r="J44" i="1"/>
  <c r="H44" i="1" s="1"/>
  <c r="J39" i="1"/>
  <c r="H39" i="1" s="1"/>
  <c r="J38" i="1"/>
  <c r="H38" i="1" s="1"/>
  <c r="H49" i="1" l="1"/>
  <c r="J40" i="1"/>
  <c r="H40" i="1" s="1"/>
  <c r="J49" i="1"/>
  <c r="J33" i="1"/>
  <c r="J32" i="1"/>
  <c r="H32" i="1" s="1"/>
  <c r="J31" i="1"/>
  <c r="H31" i="1" s="1"/>
  <c r="J30" i="1"/>
  <c r="H30" i="1" s="1"/>
  <c r="K33" i="1"/>
  <c r="K31" i="1"/>
  <c r="K30" i="1"/>
  <c r="J34" i="1" l="1"/>
  <c r="H34" i="1" s="1"/>
  <c r="J25" i="1"/>
  <c r="H25" i="1" s="1"/>
  <c r="H33" i="1" l="1"/>
  <c r="J18" i="1"/>
  <c r="H18" i="1" s="1"/>
  <c r="J17" i="1"/>
  <c r="H17" i="1" s="1"/>
  <c r="H26" i="1" l="1"/>
  <c r="J19" i="1"/>
  <c r="H19" i="1" s="1"/>
  <c r="J16" i="1" l="1"/>
  <c r="H16" i="1" s="1"/>
  <c r="J20" i="1" s="1"/>
  <c r="H20" i="1" s="1"/>
  <c r="H51" i="1" s="1"/>
  <c r="F12" i="1" l="1"/>
</calcChain>
</file>

<file path=xl/sharedStrings.xml><?xml version="1.0" encoding="utf-8"?>
<sst xmlns="http://schemas.openxmlformats.org/spreadsheetml/2006/main" count="73" uniqueCount="58">
  <si>
    <t>PUNTUACIÓN</t>
  </si>
  <si>
    <t>SI</t>
  </si>
  <si>
    <t>NO</t>
  </si>
  <si>
    <t>TOTAL  EXPERIENCIA PROFESIONAL</t>
  </si>
  <si>
    <t xml:space="preserve"> SI/NO</t>
  </si>
  <si>
    <t>Nombre y apellidos:</t>
  </si>
  <si>
    <t>email:</t>
  </si>
  <si>
    <t>teléfono de contacto:</t>
  </si>
  <si>
    <t>TOTAL FORMACIÓN REGLADA</t>
  </si>
  <si>
    <t>TOTAL  FORMACIÓN CONTINUADA</t>
  </si>
  <si>
    <t>TABLA AUTOBAREMACION: A RELLENAR SOLO LAS CASILLAS SOMBREADAS</t>
  </si>
  <si>
    <t>FORMACION REGLADA. Máximo 3 puntos</t>
  </si>
  <si>
    <t>CÓDIGO</t>
  </si>
  <si>
    <t>M1</t>
  </si>
  <si>
    <t>M1a</t>
  </si>
  <si>
    <t>M1b</t>
  </si>
  <si>
    <t>M1c</t>
  </si>
  <si>
    <t>M2</t>
  </si>
  <si>
    <t>M2a</t>
  </si>
  <si>
    <t>M2b</t>
  </si>
  <si>
    <t>Formación en otras competencias transversales y básicas (herramientas digitales, gestión del tiempo…): 0,5 puntos por cada curso hasta un máximo de 2 puntos</t>
  </si>
  <si>
    <t>TOTAL AUTOBAREMO</t>
  </si>
  <si>
    <t>M3</t>
  </si>
  <si>
    <t>M3a</t>
  </si>
  <si>
    <t>M3b</t>
  </si>
  <si>
    <t>M3c</t>
  </si>
  <si>
    <t>M3d</t>
  </si>
  <si>
    <r>
      <t xml:space="preserve">Por servicios prestados con contrato laboral de categoría similar, equivalente o superior de nivel administrativo en </t>
    </r>
    <r>
      <rPr>
        <b/>
        <sz val="11"/>
        <color theme="1"/>
        <rFont val="Calibri"/>
        <family val="2"/>
        <scheme val="minor"/>
      </rPr>
      <t>Entidades del Sector Privado</t>
    </r>
    <r>
      <rPr>
        <sz val="11"/>
        <color theme="1"/>
        <rFont val="Calibri"/>
        <family val="2"/>
        <scheme val="minor"/>
      </rPr>
      <t>, con un mínimo de tres meses completos desempeñando funciones de soporte y colaboración administrativa en ensayos clínicos y proyectos de investigación biosanitaria:</t>
    </r>
    <r>
      <rPr>
        <b/>
        <sz val="11"/>
        <color theme="1"/>
        <rFont val="Calibri"/>
        <family val="2"/>
        <scheme val="minor"/>
      </rPr>
      <t xml:space="preserve"> 0,05 puntos por mes</t>
    </r>
    <r>
      <rPr>
        <sz val="11"/>
        <color theme="1"/>
        <rFont val="Calibri"/>
        <family val="2"/>
        <scheme val="minor"/>
      </rPr>
      <t xml:space="preserve"> incluidos los 3 primeros meses.</t>
    </r>
  </si>
  <si>
    <t>NIF/NIE/PASAPORTE:</t>
  </si>
  <si>
    <t>Por titulación de FP de grado medio en un área administrativa, 1 punto</t>
  </si>
  <si>
    <t>Total Autobaremo</t>
  </si>
  <si>
    <t>Nº MESES</t>
  </si>
  <si>
    <t>Por titulación de FP de grado superior en un área administrativa, 2 puntos</t>
  </si>
  <si>
    <t>Por titulación universitaria, diferente a M1c, (diplomatura, licenciatura, ingeniería, grado, máster o doctorado), 1 punto</t>
  </si>
  <si>
    <t>Por titulación universitaria relacionada con la economía y la gestión y administración de empresas (diplomatura, licenciatura, ingeniería, grado, máster o doctorado), 2 puntos</t>
  </si>
  <si>
    <t>Formación específica en programas de Contabilidad, Office, Mecanografía, Internet, Páginas Web, lenguaje de ordenadores. Por cada 10 horas de curso certificado: 0,15 puntos.</t>
  </si>
  <si>
    <t>EXPERIENCIA PROFESIONAL: (mínimo 12 meses de experiencia en cada caso para ser computable). Máximo 20 puntos.</t>
  </si>
  <si>
    <t>IDIOMAS: inglés. Máximo 2 puntos</t>
  </si>
  <si>
    <t>Inglés hablado y escrito, nivel B1: 2 puntos</t>
  </si>
  <si>
    <t>M4</t>
  </si>
  <si>
    <t>M4a</t>
  </si>
  <si>
    <t>TOTAL IDIOMAS</t>
  </si>
  <si>
    <t>M5</t>
  </si>
  <si>
    <t>M5a</t>
  </si>
  <si>
    <t>M5b</t>
  </si>
  <si>
    <t>M5c</t>
  </si>
  <si>
    <t>M5d</t>
  </si>
  <si>
    <t>Experiencia demostrable mínima de 1 año en la gestión económica de proyectos de investigación en el marco de proyectos europeos, nacionales y regionales. 5 puntos.</t>
  </si>
  <si>
    <t>TOTAL CONOCIMIENTOS TÉCNICOS</t>
  </si>
  <si>
    <t>Experiencia demostrable mínima de 1 año en seguimiento de procesos de auditoría de subvenciones públicas en I+D. 5 puntos.</t>
  </si>
  <si>
    <t xml:space="preserve">POR CADA 10 HORAS DE CURSO: 
</t>
  </si>
  <si>
    <t>FORMACION CONTINUADA Máximo 5 puntos.  Indicar:
 1 por hasta 10 horas de cursos/2 por  hasta 20 horas de cursos/3 por hasta 30 horas de cursos…..……...etc</t>
  </si>
  <si>
    <t>CONOCIMIENTOS TÉCNICOS. Máximo 20 puntos.</t>
  </si>
  <si>
    <t>Por servicios prestados con contrato laboral de categoría similar, equivalente o superior de nivel administrativo en la Fundación General de la Universidad de Valladolid, con un mínimo de doce meses completos desempeñando funciones de soporte y colaboración administrativa en proyectos de investigación: 0,25 puntos por mes, incluidos los doce primeros meses</t>
  </si>
  <si>
    <t>Por servicios prestados con nombramiento o contrato laboral de categoría similar, equivalente o superior de nivel administrativo en otras Entidades del Sector Público, con un mínimo de doce meses completos desempeñando funciones de soporte y colaboración administrativa: 0,15 puntos por mes incluidos los doce primeros meses.</t>
  </si>
  <si>
    <t xml:space="preserve">
Por servicios prestados con contrato laboral de categoría similar, equivalente o superior de nivel administrativo en Entidades del Sector Privado, con un mínimo de doce meses completos desempeñando funciones de soporte y colaboración administrativa: 0,05 puntos por mes incluidos los doce primeros meses.
</t>
  </si>
  <si>
    <t>Experiencia demostrable mínima de 1 año en la gestión de procesos de contratación de investigadores y técnicos con cargo a la Fundación General de la Universidad de Valladolid y a CIBERES. 5 puntos.</t>
  </si>
  <si>
    <t>Experiencia demostrable mínima de 1 año en gestión y seguimiento de procesos de licitación pública de inventariable para I+D, contratos de obra menor.  5 puntos.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</si>
</sst>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0" fillId="0" borderId="15" xfId="0" applyNumberFormat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right" vertical="center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justify" vertical="center" wrapText="1"/>
    </xf>
    <xf numFmtId="0" fontId="0" fillId="2" borderId="33" xfId="0" applyFill="1" applyBorder="1" applyAlignment="1" applyProtection="1">
      <alignment horizontal="justify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5" xfId="0" applyBorder="1" applyAlignment="1" applyProtection="1">
      <alignment horizontal="justify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6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1" fontId="0" fillId="4" borderId="10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1" fontId="0" fillId="4" borderId="28" xfId="0" applyNumberForma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0" fillId="0" borderId="24" xfId="0" applyBorder="1" applyAlignment="1" applyProtection="1">
      <alignment horizontal="center" vertical="center" wrapText="1"/>
    </xf>
    <xf numFmtId="3" fontId="0" fillId="4" borderId="27" xfId="0" applyNumberForma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3" fontId="0" fillId="4" borderId="32" xfId="0" applyNumberForma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3" fontId="0" fillId="4" borderId="28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3" fontId="0" fillId="0" borderId="27" xfId="0" applyNumberFormat="1" applyFill="1" applyBorder="1" applyAlignment="1" applyProtection="1">
      <alignment horizontal="justify" vertical="center" wrapText="1"/>
      <protection locked="0"/>
    </xf>
    <xf numFmtId="0" fontId="0" fillId="0" borderId="17" xfId="0" applyFill="1" applyBorder="1" applyAlignment="1">
      <alignment horizontal="justify" vertical="center" wrapText="1"/>
    </xf>
    <xf numFmtId="3" fontId="0" fillId="0" borderId="32" xfId="0" applyNumberFormat="1" applyFill="1" applyBorder="1" applyAlignment="1" applyProtection="1">
      <alignment horizontal="justify" vertical="center" wrapText="1"/>
      <protection locked="0"/>
    </xf>
    <xf numFmtId="0" fontId="0" fillId="0" borderId="33" xfId="0" applyFill="1" applyBorder="1" applyAlignment="1">
      <alignment horizontal="justify" vertical="center" wrapText="1"/>
    </xf>
    <xf numFmtId="3" fontId="0" fillId="0" borderId="28" xfId="0" applyNumberFormat="1" applyFill="1" applyBorder="1" applyAlignment="1" applyProtection="1">
      <alignment horizontal="left" vertical="top" wrapText="1"/>
      <protection locked="0"/>
    </xf>
    <xf numFmtId="0" fontId="0" fillId="0" borderId="20" xfId="0" applyFill="1" applyBorder="1" applyAlignment="1">
      <alignment horizontal="left" vertical="top" wrapText="1"/>
    </xf>
    <xf numFmtId="0" fontId="0" fillId="0" borderId="34" xfId="0" applyBorder="1" applyAlignment="1" applyProtection="1">
      <alignment horizontal="justify" vertical="center" wrapText="1"/>
    </xf>
    <xf numFmtId="0" fontId="0" fillId="0" borderId="33" xfId="0" applyBorder="1" applyAlignment="1" applyProtection="1">
      <alignment horizontal="justify" vertical="center" wrapText="1"/>
    </xf>
    <xf numFmtId="0" fontId="0" fillId="0" borderId="19" xfId="0" applyBorder="1" applyAlignment="1" applyProtection="1">
      <alignment horizontal="justify" vertical="center" wrapText="1"/>
    </xf>
    <xf numFmtId="0" fontId="0" fillId="0" borderId="20" xfId="0" applyBorder="1" applyAlignment="1" applyProtection="1">
      <alignment horizontal="justify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0" fillId="4" borderId="29" xfId="0" applyNumberForma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3" fontId="0" fillId="0" borderId="28" xfId="0" applyNumberFormat="1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>
      <alignment horizontal="justify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180976</xdr:colOff>
      <xdr:row>1</xdr:row>
      <xdr:rowOff>47625</xdr:rowOff>
    </xdr:from>
    <xdr:to>
      <xdr:col>5</xdr:col>
      <xdr:colOff>9525</xdr:colOff>
      <xdr:row>2</xdr:row>
      <xdr:rowOff>219075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6" y="247650"/>
          <a:ext cx="1771649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OFICIAL 1ª ADMINISTRATIVO DE CARÁCTER INDEFINIDO EN EL GIR BIOFORGE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CODIGO DE LA CONVOCATORIA: ADM2301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ES" sz="1400"/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L53"/>
  <sheetViews>
    <sheetView tabSelected="1" workbookViewId="0">
      <selection activeCell="Q26" sqref="Q26"/>
    </sheetView>
  </sheetViews>
  <sheetFormatPr baseColWidth="10" defaultColWidth="11.42578125" defaultRowHeight="15" x14ac:dyDescent="0.25"/>
  <cols>
    <col min="1" max="1" width="3.42578125" style="10" customWidth="1"/>
    <col min="2" max="2" width="3.140625" style="10" customWidth="1"/>
    <col min="3" max="3" width="8.28515625" style="10" customWidth="1"/>
    <col min="4" max="4" width="10.5703125" style="10" customWidth="1"/>
    <col min="5" max="5" width="7.140625" style="10" customWidth="1"/>
    <col min="6" max="6" width="20.28515625" style="10" customWidth="1"/>
    <col min="7" max="7" width="71.7109375" style="10" customWidth="1"/>
    <col min="8" max="8" width="14.42578125" style="31" customWidth="1"/>
    <col min="9" max="9" width="4.7109375" style="10" hidden="1" customWidth="1"/>
    <col min="10" max="10" width="11.42578125" style="9" hidden="1" customWidth="1"/>
    <col min="11" max="12" width="11.42578125" style="10" hidden="1" customWidth="1"/>
    <col min="13" max="16384" width="11.42578125" style="10"/>
  </cols>
  <sheetData>
    <row r="1" spans="1:10" ht="15.75" customHeight="1" x14ac:dyDescent="0.25">
      <c r="A1" s="6"/>
      <c r="B1" s="7"/>
      <c r="C1" s="7"/>
      <c r="D1" s="7"/>
      <c r="E1" s="7"/>
      <c r="F1" s="7"/>
      <c r="G1" s="7"/>
      <c r="H1" s="8"/>
      <c r="I1" s="6"/>
    </row>
    <row r="2" spans="1:10" ht="26.25" customHeight="1" x14ac:dyDescent="0.25">
      <c r="A2" s="6"/>
      <c r="B2" s="7"/>
      <c r="C2" s="7"/>
      <c r="D2" s="7"/>
      <c r="E2" s="7"/>
      <c r="F2" s="7"/>
      <c r="G2" s="7"/>
      <c r="H2" s="8"/>
      <c r="I2" s="6"/>
    </row>
    <row r="3" spans="1:10" ht="28.5" customHeight="1" x14ac:dyDescent="0.25">
      <c r="A3" s="6"/>
      <c r="B3" s="7"/>
      <c r="C3" s="7"/>
      <c r="D3" s="7"/>
      <c r="E3" s="7"/>
      <c r="F3" s="7"/>
      <c r="G3" s="7"/>
      <c r="H3" s="8"/>
      <c r="I3" s="6"/>
    </row>
    <row r="4" spans="1:10" ht="32.25" customHeight="1" x14ac:dyDescent="0.25">
      <c r="A4" s="6"/>
      <c r="B4" s="7"/>
      <c r="C4" s="7"/>
      <c r="D4" s="7"/>
      <c r="E4" s="7"/>
      <c r="F4" s="7"/>
      <c r="G4" s="7"/>
      <c r="H4" s="8"/>
      <c r="I4" s="6"/>
    </row>
    <row r="5" spans="1:10" ht="3.75" customHeight="1" thickBot="1" x14ac:dyDescent="0.3">
      <c r="A5" s="6"/>
      <c r="B5" s="7"/>
      <c r="C5" s="7"/>
      <c r="D5" s="7"/>
      <c r="E5" s="7"/>
      <c r="F5" s="7"/>
      <c r="G5" s="7"/>
      <c r="H5" s="8"/>
      <c r="I5" s="6"/>
    </row>
    <row r="6" spans="1:10" s="13" customFormat="1" ht="20.25" thickTop="1" thickBot="1" x14ac:dyDescent="0.3">
      <c r="A6" s="11"/>
      <c r="B6" s="101" t="s">
        <v>10</v>
      </c>
      <c r="C6" s="102"/>
      <c r="D6" s="103"/>
      <c r="E6" s="103"/>
      <c r="F6" s="103"/>
      <c r="G6" s="103"/>
      <c r="H6" s="104"/>
      <c r="I6" s="11"/>
      <c r="J6" s="12"/>
    </row>
    <row r="7" spans="1:10" s="13" customFormat="1" ht="15.75" thickTop="1" x14ac:dyDescent="0.25">
      <c r="A7" s="11"/>
      <c r="B7" s="14"/>
      <c r="C7" s="3"/>
      <c r="D7" s="3"/>
      <c r="E7" s="3"/>
      <c r="F7" s="3"/>
      <c r="G7" s="3"/>
      <c r="H7" s="15"/>
      <c r="I7" s="11"/>
    </row>
    <row r="8" spans="1:10" s="13" customFormat="1" ht="15" customHeight="1" x14ac:dyDescent="0.25">
      <c r="A8" s="11"/>
      <c r="B8" s="1"/>
      <c r="C8" s="59" t="s">
        <v>5</v>
      </c>
      <c r="D8" s="60"/>
      <c r="E8" s="61"/>
      <c r="F8" s="105"/>
      <c r="G8" s="106"/>
      <c r="H8" s="107"/>
      <c r="I8" s="11"/>
    </row>
    <row r="9" spans="1:10" s="13" customFormat="1" x14ac:dyDescent="0.25">
      <c r="A9" s="11"/>
      <c r="B9" s="1"/>
      <c r="C9" s="59" t="s">
        <v>28</v>
      </c>
      <c r="D9" s="60"/>
      <c r="E9" s="61"/>
      <c r="F9" s="105"/>
      <c r="G9" s="106"/>
      <c r="H9" s="107"/>
      <c r="I9" s="11"/>
      <c r="J9" s="12" t="s">
        <v>1</v>
      </c>
    </row>
    <row r="10" spans="1:10" s="13" customFormat="1" x14ac:dyDescent="0.25">
      <c r="A10" s="11"/>
      <c r="B10" s="1"/>
      <c r="C10" s="59" t="s">
        <v>6</v>
      </c>
      <c r="D10" s="60"/>
      <c r="E10" s="61"/>
      <c r="F10" s="105"/>
      <c r="G10" s="106"/>
      <c r="H10" s="107"/>
      <c r="I10" s="11"/>
      <c r="J10" s="12" t="s">
        <v>2</v>
      </c>
    </row>
    <row r="11" spans="1:10" s="13" customFormat="1" ht="14.25" customHeight="1" x14ac:dyDescent="0.25">
      <c r="A11" s="11"/>
      <c r="B11" s="1"/>
      <c r="C11" s="59" t="s">
        <v>7</v>
      </c>
      <c r="D11" s="60"/>
      <c r="E11" s="61"/>
      <c r="F11" s="105"/>
      <c r="G11" s="106"/>
      <c r="H11" s="107"/>
      <c r="I11" s="11"/>
      <c r="J11" s="12"/>
    </row>
    <row r="12" spans="1:10" s="13" customFormat="1" ht="14.25" customHeight="1" x14ac:dyDescent="0.25">
      <c r="A12" s="11"/>
      <c r="B12" s="1"/>
      <c r="C12" s="59" t="s">
        <v>30</v>
      </c>
      <c r="D12" s="60"/>
      <c r="E12" s="61"/>
      <c r="F12" s="62">
        <f>H51</f>
        <v>0</v>
      </c>
      <c r="G12" s="63"/>
      <c r="H12" s="64"/>
      <c r="I12" s="11"/>
      <c r="J12" s="12"/>
    </row>
    <row r="13" spans="1:10" s="13" customFormat="1" ht="14.25" customHeight="1" thickBot="1" x14ac:dyDescent="0.3">
      <c r="A13" s="11"/>
      <c r="B13" s="1"/>
      <c r="C13" s="2"/>
      <c r="D13" s="3"/>
      <c r="E13" s="3"/>
      <c r="F13" s="3"/>
      <c r="G13" s="3"/>
      <c r="H13" s="16"/>
      <c r="I13" s="11"/>
      <c r="J13" s="12"/>
    </row>
    <row r="14" spans="1:10" ht="16.5" thickTop="1" thickBot="1" x14ac:dyDescent="0.3">
      <c r="A14" s="6"/>
      <c r="B14" s="4"/>
      <c r="C14" s="17" t="s">
        <v>12</v>
      </c>
      <c r="D14" s="18"/>
      <c r="E14" s="18"/>
      <c r="F14" s="49" t="s">
        <v>11</v>
      </c>
      <c r="G14" s="50"/>
      <c r="H14" s="53" t="s">
        <v>0</v>
      </c>
      <c r="I14" s="6"/>
    </row>
    <row r="15" spans="1:10" ht="17.25" customHeight="1" thickTop="1" thickBot="1" x14ac:dyDescent="0.3">
      <c r="A15" s="6"/>
      <c r="B15" s="4"/>
      <c r="C15" s="17" t="s">
        <v>13</v>
      </c>
      <c r="D15" s="55" t="s">
        <v>4</v>
      </c>
      <c r="E15" s="56"/>
      <c r="F15" s="51"/>
      <c r="G15" s="52"/>
      <c r="H15" s="54"/>
      <c r="I15" s="6"/>
    </row>
    <row r="16" spans="1:10" ht="18" hidden="1" customHeight="1" thickTop="1" thickBot="1" x14ac:dyDescent="0.3">
      <c r="A16" s="6"/>
      <c r="B16" s="4"/>
      <c r="C16" s="17" t="s">
        <v>14</v>
      </c>
      <c r="D16" s="57"/>
      <c r="E16" s="58"/>
      <c r="F16" s="43" t="s">
        <v>29</v>
      </c>
      <c r="G16" s="44"/>
      <c r="H16" s="19">
        <f>1*J16</f>
        <v>0</v>
      </c>
      <c r="I16" s="6"/>
      <c r="J16" s="9">
        <f>IF(D16=$J$9,1,0)</f>
        <v>0</v>
      </c>
    </row>
    <row r="17" spans="1:11" ht="22.5" customHeight="1" thickTop="1" thickBot="1" x14ac:dyDescent="0.3">
      <c r="A17" s="6"/>
      <c r="B17" s="4"/>
      <c r="C17" s="17" t="s">
        <v>14</v>
      </c>
      <c r="D17" s="41"/>
      <c r="E17" s="42"/>
      <c r="F17" s="43" t="s">
        <v>32</v>
      </c>
      <c r="G17" s="44"/>
      <c r="H17" s="20">
        <f>2*J17</f>
        <v>0</v>
      </c>
      <c r="I17" s="6"/>
      <c r="J17" s="9">
        <f>IF(D17=$J$9,1,0)</f>
        <v>0</v>
      </c>
    </row>
    <row r="18" spans="1:11" ht="29.25" customHeight="1" thickTop="1" thickBot="1" x14ac:dyDescent="0.3">
      <c r="A18" s="6"/>
      <c r="B18" s="4"/>
      <c r="C18" s="17" t="s">
        <v>15</v>
      </c>
      <c r="D18" s="41"/>
      <c r="E18" s="42"/>
      <c r="F18" s="43" t="s">
        <v>33</v>
      </c>
      <c r="G18" s="44"/>
      <c r="H18" s="20">
        <f>1*J18</f>
        <v>0</v>
      </c>
      <c r="I18" s="6"/>
      <c r="J18" s="9">
        <f>IF(D18=$J$9,1,0)</f>
        <v>0</v>
      </c>
    </row>
    <row r="19" spans="1:11" ht="30.75" customHeight="1" thickTop="1" thickBot="1" x14ac:dyDescent="0.3">
      <c r="A19" s="6"/>
      <c r="B19" s="4"/>
      <c r="C19" s="17" t="s">
        <v>16</v>
      </c>
      <c r="D19" s="45"/>
      <c r="E19" s="46"/>
      <c r="F19" s="47" t="s">
        <v>34</v>
      </c>
      <c r="G19" s="48"/>
      <c r="H19" s="22">
        <f>2*J19</f>
        <v>0</v>
      </c>
      <c r="I19" s="6"/>
      <c r="J19" s="9">
        <f>IF(D19=$J$9,1,0)</f>
        <v>0</v>
      </c>
    </row>
    <row r="20" spans="1:11" ht="22.5" customHeight="1" thickTop="1" thickBot="1" x14ac:dyDescent="0.3">
      <c r="A20" s="6"/>
      <c r="B20" s="4"/>
      <c r="C20" s="23"/>
      <c r="D20" s="24"/>
      <c r="E20" s="24"/>
      <c r="F20" s="40" t="s">
        <v>8</v>
      </c>
      <c r="G20" s="40"/>
      <c r="H20" s="25">
        <f>IF(J20&lt;3,J20,3)</f>
        <v>0</v>
      </c>
      <c r="I20" s="6"/>
      <c r="J20" s="9">
        <f>SUM(H16:H19)</f>
        <v>0</v>
      </c>
    </row>
    <row r="21" spans="1:11" ht="24.75" customHeight="1" thickTop="1" thickBot="1" x14ac:dyDescent="0.3">
      <c r="A21" s="6"/>
      <c r="B21" s="4"/>
      <c r="C21" s="5"/>
      <c r="D21" s="26"/>
      <c r="E21" s="26"/>
      <c r="F21" s="27"/>
      <c r="G21" s="27"/>
      <c r="H21" s="28"/>
      <c r="I21" s="6"/>
    </row>
    <row r="22" spans="1:11" ht="16.5" customHeight="1" thickTop="1" thickBot="1" x14ac:dyDescent="0.3">
      <c r="A22" s="6"/>
      <c r="B22" s="4"/>
      <c r="C22" s="17" t="s">
        <v>12</v>
      </c>
      <c r="D22" s="18"/>
      <c r="E22" s="18"/>
      <c r="F22" s="49" t="s">
        <v>51</v>
      </c>
      <c r="G22" s="50"/>
      <c r="H22" s="53" t="s">
        <v>0</v>
      </c>
      <c r="I22" s="6"/>
    </row>
    <row r="23" spans="1:11" ht="30.75" customHeight="1" thickTop="1" thickBot="1" x14ac:dyDescent="0.3">
      <c r="A23" s="6"/>
      <c r="B23" s="4"/>
      <c r="C23" s="17" t="s">
        <v>17</v>
      </c>
      <c r="D23" s="65" t="s">
        <v>50</v>
      </c>
      <c r="E23" s="56"/>
      <c r="F23" s="51"/>
      <c r="G23" s="52"/>
      <c r="H23" s="54"/>
      <c r="I23" s="6"/>
    </row>
    <row r="24" spans="1:11" ht="37.5" customHeight="1" thickTop="1" thickBot="1" x14ac:dyDescent="0.3">
      <c r="A24" s="6"/>
      <c r="B24" s="4"/>
      <c r="C24" s="17" t="s">
        <v>18</v>
      </c>
      <c r="D24" s="66"/>
      <c r="E24" s="67"/>
      <c r="F24" s="89" t="s">
        <v>35</v>
      </c>
      <c r="G24" s="90"/>
      <c r="H24" s="19">
        <f>IF(J24&lt;5,J24,5)</f>
        <v>0</v>
      </c>
      <c r="I24" s="6"/>
      <c r="J24" s="9">
        <f>D24*0.15</f>
        <v>0</v>
      </c>
    </row>
    <row r="25" spans="1:11" ht="34.5" hidden="1" customHeight="1" thickTop="1" thickBot="1" x14ac:dyDescent="0.3">
      <c r="A25" s="6"/>
      <c r="B25" s="4"/>
      <c r="C25" s="21" t="s">
        <v>19</v>
      </c>
      <c r="D25" s="68"/>
      <c r="E25" s="42"/>
      <c r="F25" s="91" t="s">
        <v>20</v>
      </c>
      <c r="G25" s="92"/>
      <c r="H25" s="22">
        <f>IF(J25&lt;2,J25,2)</f>
        <v>0</v>
      </c>
      <c r="I25" s="6"/>
      <c r="J25" s="9">
        <f>D25*0.5</f>
        <v>0</v>
      </c>
    </row>
    <row r="26" spans="1:11" ht="20.25" thickTop="1" thickBot="1" x14ac:dyDescent="0.3">
      <c r="A26" s="6"/>
      <c r="B26" s="4"/>
      <c r="C26" s="23"/>
      <c r="D26" s="29"/>
      <c r="E26" s="29"/>
      <c r="F26" s="40" t="s">
        <v>9</v>
      </c>
      <c r="G26" s="40"/>
      <c r="H26" s="25">
        <f>SUM(H24:H25)</f>
        <v>0</v>
      </c>
      <c r="I26" s="6"/>
    </row>
    <row r="27" spans="1:11" ht="24.75" customHeight="1" thickTop="1" thickBot="1" x14ac:dyDescent="0.3">
      <c r="A27" s="6"/>
      <c r="B27" s="4"/>
      <c r="C27" s="5"/>
      <c r="D27" s="26"/>
      <c r="E27" s="26"/>
      <c r="F27" s="27"/>
      <c r="G27" s="27"/>
      <c r="H27" s="28"/>
      <c r="I27" s="6"/>
    </row>
    <row r="28" spans="1:11" ht="18" customHeight="1" thickTop="1" thickBot="1" x14ac:dyDescent="0.3">
      <c r="A28" s="6"/>
      <c r="B28" s="4"/>
      <c r="C28" s="17" t="s">
        <v>12</v>
      </c>
      <c r="D28" s="33"/>
      <c r="E28" s="34"/>
      <c r="F28" s="93" t="s">
        <v>36</v>
      </c>
      <c r="G28" s="94"/>
      <c r="H28" s="53" t="s">
        <v>0</v>
      </c>
      <c r="I28" s="6"/>
    </row>
    <row r="29" spans="1:11" ht="18.75" customHeight="1" thickTop="1" thickBot="1" x14ac:dyDescent="0.3">
      <c r="A29" s="6"/>
      <c r="B29" s="4"/>
      <c r="C29" s="32" t="s">
        <v>22</v>
      </c>
      <c r="D29" s="65" t="s">
        <v>31</v>
      </c>
      <c r="E29" s="56"/>
      <c r="F29" s="95"/>
      <c r="G29" s="96"/>
      <c r="H29" s="76"/>
      <c r="I29" s="6"/>
    </row>
    <row r="30" spans="1:11" ht="70.5" customHeight="1" thickTop="1" thickBot="1" x14ac:dyDescent="0.3">
      <c r="A30" s="6"/>
      <c r="B30" s="4"/>
      <c r="C30" s="17" t="s">
        <v>23</v>
      </c>
      <c r="D30" s="97"/>
      <c r="E30" s="98"/>
      <c r="F30" s="99" t="s">
        <v>53</v>
      </c>
      <c r="G30" s="100"/>
      <c r="H30" s="35">
        <f>IF(J30&lt;12,0,K30)</f>
        <v>0</v>
      </c>
      <c r="I30" s="6"/>
      <c r="J30" s="9">
        <f>D30</f>
        <v>0</v>
      </c>
      <c r="K30" s="10">
        <f>D30*0.25</f>
        <v>0</v>
      </c>
    </row>
    <row r="31" spans="1:11" ht="77.25" customHeight="1" thickTop="1" thickBot="1" x14ac:dyDescent="0.3">
      <c r="A31" s="6"/>
      <c r="B31" s="4"/>
      <c r="C31" s="17" t="s">
        <v>24</v>
      </c>
      <c r="D31" s="77"/>
      <c r="E31" s="78"/>
      <c r="F31" s="83" t="s">
        <v>54</v>
      </c>
      <c r="G31" s="84"/>
      <c r="H31" s="35">
        <f t="shared" ref="H31:H32" si="0">IF(J31&lt;12,0,K31)</f>
        <v>0</v>
      </c>
      <c r="I31" s="6"/>
      <c r="J31" s="9">
        <f t="shared" ref="J31:J33" si="1">D31</f>
        <v>0</v>
      </c>
      <c r="K31" s="10">
        <f>D31*0.15</f>
        <v>0</v>
      </c>
    </row>
    <row r="32" spans="1:11" ht="72" customHeight="1" thickTop="1" thickBot="1" x14ac:dyDescent="0.3">
      <c r="A32" s="6"/>
      <c r="B32" s="4"/>
      <c r="C32" s="17" t="s">
        <v>25</v>
      </c>
      <c r="D32" s="79"/>
      <c r="E32" s="80"/>
      <c r="F32" s="85" t="s">
        <v>55</v>
      </c>
      <c r="G32" s="86"/>
      <c r="H32" s="35">
        <f t="shared" si="0"/>
        <v>0</v>
      </c>
      <c r="I32" s="6"/>
      <c r="J32" s="9">
        <f t="shared" si="1"/>
        <v>0</v>
      </c>
      <c r="K32" s="10">
        <f>D32*0.05</f>
        <v>0</v>
      </c>
    </row>
    <row r="33" spans="1:11" ht="65.25" hidden="1" customHeight="1" thickTop="1" thickBot="1" x14ac:dyDescent="0.3">
      <c r="A33" s="6"/>
      <c r="B33" s="4"/>
      <c r="C33" s="21" t="s">
        <v>26</v>
      </c>
      <c r="D33" s="81"/>
      <c r="E33" s="82"/>
      <c r="F33" s="87" t="s">
        <v>27</v>
      </c>
      <c r="G33" s="88"/>
      <c r="H33" s="35">
        <f t="shared" ref="H33" si="2">IF(J33&lt;3,0,K33)</f>
        <v>0</v>
      </c>
      <c r="I33" s="6"/>
      <c r="J33" s="9">
        <f t="shared" si="1"/>
        <v>0</v>
      </c>
      <c r="K33" s="10">
        <f>D33*0.05</f>
        <v>0</v>
      </c>
    </row>
    <row r="34" spans="1:11" ht="20.25" thickTop="1" thickBot="1" x14ac:dyDescent="0.3">
      <c r="A34" s="6"/>
      <c r="B34" s="4"/>
      <c r="C34" s="23"/>
      <c r="D34" s="29"/>
      <c r="E34" s="29"/>
      <c r="F34" s="40" t="s">
        <v>3</v>
      </c>
      <c r="G34" s="40"/>
      <c r="H34" s="36">
        <f>IF(J34&lt;20,J34,20)</f>
        <v>0</v>
      </c>
      <c r="I34" s="6"/>
      <c r="J34" s="9">
        <f>SUM(H30:H32)</f>
        <v>0</v>
      </c>
    </row>
    <row r="35" spans="1:11" ht="20.25" thickTop="1" thickBot="1" x14ac:dyDescent="0.3">
      <c r="A35" s="6"/>
      <c r="B35" s="4"/>
      <c r="C35" s="5"/>
      <c r="D35" s="5"/>
      <c r="E35" s="5"/>
      <c r="F35" s="38"/>
      <c r="G35" s="38"/>
      <c r="H35" s="39"/>
      <c r="I35" s="6"/>
    </row>
    <row r="36" spans="1:11" ht="16.5" thickTop="1" thickBot="1" x14ac:dyDescent="0.3">
      <c r="A36" s="6"/>
      <c r="B36" s="4"/>
      <c r="C36" s="17" t="s">
        <v>12</v>
      </c>
      <c r="D36" s="18"/>
      <c r="E36" s="18"/>
      <c r="F36" s="49" t="s">
        <v>37</v>
      </c>
      <c r="G36" s="50"/>
      <c r="H36" s="53" t="s">
        <v>0</v>
      </c>
      <c r="I36" s="6"/>
    </row>
    <row r="37" spans="1:11" ht="17.25" customHeight="1" thickTop="1" thickBot="1" x14ac:dyDescent="0.3">
      <c r="A37" s="6"/>
      <c r="B37" s="4"/>
      <c r="C37" s="17" t="s">
        <v>39</v>
      </c>
      <c r="D37" s="55" t="s">
        <v>4</v>
      </c>
      <c r="E37" s="56"/>
      <c r="F37" s="51"/>
      <c r="G37" s="52"/>
      <c r="H37" s="54"/>
      <c r="I37" s="6"/>
    </row>
    <row r="38" spans="1:11" ht="18" hidden="1" customHeight="1" x14ac:dyDescent="0.3">
      <c r="A38" s="6"/>
      <c r="B38" s="4"/>
      <c r="C38" s="17" t="s">
        <v>14</v>
      </c>
      <c r="D38" s="57"/>
      <c r="E38" s="58"/>
      <c r="F38" s="43" t="s">
        <v>29</v>
      </c>
      <c r="G38" s="44"/>
      <c r="H38" s="19">
        <f>1*J38</f>
        <v>0</v>
      </c>
      <c r="I38" s="6"/>
      <c r="J38" s="9">
        <f>IF(D38=$J$9,1,0)</f>
        <v>0</v>
      </c>
    </row>
    <row r="39" spans="1:11" ht="22.5" customHeight="1" thickTop="1" thickBot="1" x14ac:dyDescent="0.3">
      <c r="A39" s="6"/>
      <c r="B39" s="4"/>
      <c r="C39" s="17" t="s">
        <v>40</v>
      </c>
      <c r="D39" s="45"/>
      <c r="E39" s="46"/>
      <c r="F39" s="47" t="s">
        <v>38</v>
      </c>
      <c r="G39" s="48"/>
      <c r="H39" s="20">
        <f>2*J39</f>
        <v>0</v>
      </c>
      <c r="I39" s="6"/>
      <c r="J39" s="9">
        <f>IF(D39=$J$9,1,0)</f>
        <v>0</v>
      </c>
    </row>
    <row r="40" spans="1:11" ht="22.5" customHeight="1" thickTop="1" thickBot="1" x14ac:dyDescent="0.3">
      <c r="A40" s="6"/>
      <c r="B40" s="4"/>
      <c r="C40" s="23"/>
      <c r="D40" s="24"/>
      <c r="E40" s="24"/>
      <c r="F40" s="40" t="s">
        <v>41</v>
      </c>
      <c r="G40" s="40"/>
      <c r="H40" s="25">
        <f>IF(J40&lt;3,J40,3)</f>
        <v>0</v>
      </c>
      <c r="I40" s="6"/>
      <c r="J40" s="9">
        <f>SUM(H38:H39)</f>
        <v>0</v>
      </c>
    </row>
    <row r="41" spans="1:11" ht="20.25" thickTop="1" thickBot="1" x14ac:dyDescent="0.3">
      <c r="A41" s="6"/>
      <c r="B41" s="4"/>
      <c r="C41" s="5"/>
      <c r="D41" s="5"/>
      <c r="E41" s="5"/>
      <c r="F41" s="38"/>
      <c r="G41" s="38"/>
      <c r="H41" s="39"/>
      <c r="I41" s="6"/>
    </row>
    <row r="42" spans="1:11" ht="16.5" thickTop="1" thickBot="1" x14ac:dyDescent="0.3">
      <c r="A42" s="6"/>
      <c r="B42" s="4"/>
      <c r="C42" s="17" t="s">
        <v>12</v>
      </c>
      <c r="D42" s="18"/>
      <c r="E42" s="18"/>
      <c r="F42" s="49" t="s">
        <v>52</v>
      </c>
      <c r="G42" s="50"/>
      <c r="H42" s="53" t="s">
        <v>0</v>
      </c>
      <c r="I42" s="6"/>
    </row>
    <row r="43" spans="1:11" ht="17.25" customHeight="1" thickTop="1" thickBot="1" x14ac:dyDescent="0.3">
      <c r="A43" s="6"/>
      <c r="B43" s="4"/>
      <c r="C43" s="17" t="s">
        <v>42</v>
      </c>
      <c r="D43" s="55" t="s">
        <v>4</v>
      </c>
      <c r="E43" s="56"/>
      <c r="F43" s="51"/>
      <c r="G43" s="52"/>
      <c r="H43" s="54"/>
      <c r="I43" s="6"/>
    </row>
    <row r="44" spans="1:11" ht="18" hidden="1" customHeight="1" x14ac:dyDescent="0.3">
      <c r="A44" s="6"/>
      <c r="B44" s="4"/>
      <c r="C44" s="17" t="s">
        <v>14</v>
      </c>
      <c r="D44" s="57"/>
      <c r="E44" s="58"/>
      <c r="F44" s="43" t="s">
        <v>29</v>
      </c>
      <c r="G44" s="44"/>
      <c r="H44" s="19">
        <f>1*J44</f>
        <v>0</v>
      </c>
      <c r="I44" s="6"/>
      <c r="J44" s="9">
        <f>IF(D44=$J$9,1,0)</f>
        <v>0</v>
      </c>
    </row>
    <row r="45" spans="1:11" ht="36.75" customHeight="1" thickTop="1" thickBot="1" x14ac:dyDescent="0.3">
      <c r="A45" s="6"/>
      <c r="B45" s="4"/>
      <c r="C45" s="17" t="s">
        <v>43</v>
      </c>
      <c r="D45" s="41"/>
      <c r="E45" s="42"/>
      <c r="F45" s="43" t="s">
        <v>47</v>
      </c>
      <c r="G45" s="44"/>
      <c r="H45" s="20">
        <f>5*J45</f>
        <v>0</v>
      </c>
      <c r="I45" s="6"/>
      <c r="J45" s="9">
        <f>IF(D45=$J$9,1,0)</f>
        <v>0</v>
      </c>
    </row>
    <row r="46" spans="1:11" ht="56.25" customHeight="1" thickTop="1" thickBot="1" x14ac:dyDescent="0.3">
      <c r="A46" s="6"/>
      <c r="B46" s="4"/>
      <c r="C46" s="17" t="s">
        <v>44</v>
      </c>
      <c r="D46" s="41"/>
      <c r="E46" s="42"/>
      <c r="F46" s="43" t="s">
        <v>56</v>
      </c>
      <c r="G46" s="44"/>
      <c r="H46" s="20">
        <f>5*J46</f>
        <v>0</v>
      </c>
      <c r="I46" s="6"/>
      <c r="J46" s="9">
        <f>IF(D46=$J$9,1,0)</f>
        <v>0</v>
      </c>
    </row>
    <row r="47" spans="1:11" ht="38.25" customHeight="1" thickTop="1" thickBot="1" x14ac:dyDescent="0.3">
      <c r="A47" s="6"/>
      <c r="B47" s="4"/>
      <c r="C47" s="17" t="s">
        <v>45</v>
      </c>
      <c r="D47" s="41"/>
      <c r="E47" s="42"/>
      <c r="F47" s="43" t="s">
        <v>49</v>
      </c>
      <c r="G47" s="44"/>
      <c r="H47" s="20">
        <f>5*J47</f>
        <v>0</v>
      </c>
      <c r="I47" s="6"/>
      <c r="J47" s="9">
        <f>IF(D47=$J$9,1,0)</f>
        <v>0</v>
      </c>
    </row>
    <row r="48" spans="1:11" ht="37.5" customHeight="1" thickTop="1" thickBot="1" x14ac:dyDescent="0.3">
      <c r="A48" s="6"/>
      <c r="B48" s="4"/>
      <c r="C48" s="17" t="s">
        <v>46</v>
      </c>
      <c r="D48" s="45"/>
      <c r="E48" s="46"/>
      <c r="F48" s="47" t="s">
        <v>57</v>
      </c>
      <c r="G48" s="48"/>
      <c r="H48" s="22">
        <f>5*J48</f>
        <v>0</v>
      </c>
      <c r="I48" s="6"/>
      <c r="J48" s="9">
        <f>IF(D48=$J$9,1,0)</f>
        <v>0</v>
      </c>
    </row>
    <row r="49" spans="1:10" ht="22.5" customHeight="1" thickTop="1" thickBot="1" x14ac:dyDescent="0.3">
      <c r="A49" s="6"/>
      <c r="B49" s="4"/>
      <c r="C49" s="23"/>
      <c r="D49" s="24"/>
      <c r="E49" s="24"/>
      <c r="F49" s="40" t="s">
        <v>48</v>
      </c>
      <c r="G49" s="40"/>
      <c r="H49" s="25">
        <f>SUM(H44:H48)</f>
        <v>0</v>
      </c>
      <c r="I49" s="6"/>
      <c r="J49" s="9">
        <f>SUM(H44:H48)</f>
        <v>0</v>
      </c>
    </row>
    <row r="50" spans="1:10" ht="13.5" customHeight="1" thickTop="1" thickBot="1" x14ac:dyDescent="0.3">
      <c r="A50" s="6"/>
      <c r="B50" s="4"/>
      <c r="C50" s="5"/>
      <c r="D50" s="5"/>
      <c r="E50" s="5"/>
      <c r="F50" s="38"/>
      <c r="G50" s="38"/>
      <c r="H50" s="39"/>
      <c r="I50" s="6"/>
    </row>
    <row r="51" spans="1:10" ht="22.5" customHeight="1" thickTop="1" thickBot="1" x14ac:dyDescent="0.3">
      <c r="A51" s="6"/>
      <c r="B51" s="4"/>
      <c r="C51" s="73" t="s">
        <v>21</v>
      </c>
      <c r="D51" s="74"/>
      <c r="E51" s="74"/>
      <c r="F51" s="74"/>
      <c r="G51" s="75"/>
      <c r="H51" s="37">
        <f>H20+H26+H34+H49+H40</f>
        <v>0</v>
      </c>
      <c r="I51" s="6"/>
    </row>
    <row r="52" spans="1:10" ht="8.25" customHeight="1" thickTop="1" thickBot="1" x14ac:dyDescent="0.3">
      <c r="A52" s="6"/>
      <c r="B52" s="69"/>
      <c r="C52" s="70"/>
      <c r="D52" s="71"/>
      <c r="E52" s="71"/>
      <c r="F52" s="71"/>
      <c r="G52" s="71"/>
      <c r="H52" s="72"/>
      <c r="I52" s="6"/>
    </row>
    <row r="53" spans="1:10" ht="15.75" thickTop="1" x14ac:dyDescent="0.25">
      <c r="A53" s="6"/>
      <c r="B53" s="6"/>
      <c r="C53" s="6"/>
      <c r="D53" s="6"/>
      <c r="E53" s="6"/>
      <c r="F53" s="6"/>
      <c r="G53" s="6"/>
      <c r="H53" s="30"/>
      <c r="I53" s="6"/>
    </row>
  </sheetData>
  <sheetProtection algorithmName="SHA-512" hashValue="zbC/+XnBNA1aja66cz2cmpVXobykfBZ+MIiJ8TEicH9nA/fLY0mlEQrovvL/P91AFUC3p2PQzlYvMqYSwg/sLQ==" saltValue="59yVBVb6NVFHEc/o37iAtg==" spinCount="100000" sheet="1" objects="1" scenarios="1"/>
  <mergeCells count="67">
    <mergeCell ref="B6:H6"/>
    <mergeCell ref="F16:G16"/>
    <mergeCell ref="F20:G20"/>
    <mergeCell ref="F19:G19"/>
    <mergeCell ref="H14:H15"/>
    <mergeCell ref="C8:E8"/>
    <mergeCell ref="C9:E9"/>
    <mergeCell ref="C10:E10"/>
    <mergeCell ref="C11:E11"/>
    <mergeCell ref="F8:H8"/>
    <mergeCell ref="F9:H9"/>
    <mergeCell ref="F10:H10"/>
    <mergeCell ref="F11:H11"/>
    <mergeCell ref="B52:H52"/>
    <mergeCell ref="F34:G34"/>
    <mergeCell ref="F26:G26"/>
    <mergeCell ref="C51:G51"/>
    <mergeCell ref="H28:H29"/>
    <mergeCell ref="D29:E29"/>
    <mergeCell ref="D31:E31"/>
    <mergeCell ref="D32:E32"/>
    <mergeCell ref="D33:E33"/>
    <mergeCell ref="F31:G31"/>
    <mergeCell ref="F32:G32"/>
    <mergeCell ref="F33:G33"/>
    <mergeCell ref="F28:G29"/>
    <mergeCell ref="D30:E30"/>
    <mergeCell ref="F30:G30"/>
    <mergeCell ref="D24:E24"/>
    <mergeCell ref="D25:E25"/>
    <mergeCell ref="F22:G23"/>
    <mergeCell ref="D18:E18"/>
    <mergeCell ref="D19:E19"/>
    <mergeCell ref="F24:G24"/>
    <mergeCell ref="F25:G25"/>
    <mergeCell ref="H22:H23"/>
    <mergeCell ref="C12:E12"/>
    <mergeCell ref="F12:H12"/>
    <mergeCell ref="D15:E15"/>
    <mergeCell ref="D16:E16"/>
    <mergeCell ref="D17:E17"/>
    <mergeCell ref="F17:G17"/>
    <mergeCell ref="F14:G15"/>
    <mergeCell ref="F18:G18"/>
    <mergeCell ref="D23:E23"/>
    <mergeCell ref="D39:E39"/>
    <mergeCell ref="F39:G39"/>
    <mergeCell ref="F36:G37"/>
    <mergeCell ref="H36:H37"/>
    <mergeCell ref="D37:E37"/>
    <mergeCell ref="D38:E38"/>
    <mergeCell ref="F38:G38"/>
    <mergeCell ref="F40:G40"/>
    <mergeCell ref="F42:G43"/>
    <mergeCell ref="H42:H43"/>
    <mergeCell ref="D43:E43"/>
    <mergeCell ref="D44:E44"/>
    <mergeCell ref="F44:G44"/>
    <mergeCell ref="F49:G49"/>
    <mergeCell ref="D46:E46"/>
    <mergeCell ref="F46:G46"/>
    <mergeCell ref="D45:E45"/>
    <mergeCell ref="F45:G45"/>
    <mergeCell ref="D47:E47"/>
    <mergeCell ref="F47:G47"/>
    <mergeCell ref="D48:E48"/>
    <mergeCell ref="F48:G48"/>
  </mergeCells>
  <dataValidations count="1">
    <dataValidation type="list" allowBlank="1" showInputMessage="1" showErrorMessage="1" sqref="D16:E19 D38:E39 D44:E48" xr:uid="{709FF821-8CDA-42C3-B49B-EFC019DE8EB3}">
      <formula1>$J$8:$J$10</formula1>
    </dataValidation>
  </dataValidations>
  <pageMargins left="0" right="0" top="0.74803149606299213" bottom="0.74803149606299213" header="0.31496062992125984" footer="0.31496062992125984"/>
  <pageSetup paperSize="9"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2023-03-27T10:38:30Z</cp:lastPrinted>
  <dcterms:created xsi:type="dcterms:W3CDTF">2022-03-16T12:07:19Z</dcterms:created>
  <dcterms:modified xsi:type="dcterms:W3CDTF">2023-03-30T09:19:43Z</dcterms:modified>
</cp:coreProperties>
</file>