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04 Felipe Bravo\ANEXOS Y AUTOBAREMO\"/>
    </mc:Choice>
  </mc:AlternateContent>
  <xr:revisionPtr revIDLastSave="0" documentId="13_ncr:1_{CD8B476E-CC6B-42B2-9226-3158A9A013D6}" xr6:coauthVersionLast="36" xr6:coauthVersionMax="47" xr10:uidLastSave="{00000000-0000-0000-0000-000000000000}"/>
  <bookViews>
    <workbookView xWindow="0" yWindow="0" windowWidth="28800" windowHeight="12225" tabRatio="597" xr2:uid="{112853C9-DF0D-4C4D-A6E5-BC70BB454B9F}"/>
  </bookViews>
  <sheets>
    <sheet name="Hoja1" sheetId="1" r:id="rId1"/>
  </sheets>
  <definedNames>
    <definedName name="_xlnm.Print_Area" localSheetId="0">Hoja1!$B$1:$F$41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 s="1"/>
  <c r="H25" i="1"/>
  <c r="F25" i="1" s="1"/>
  <c r="H24" i="1"/>
  <c r="F24" i="1" s="1"/>
  <c r="H23" i="1"/>
  <c r="F23" i="1" s="1"/>
  <c r="M37" i="1"/>
  <c r="N37" i="1" s="1"/>
  <c r="L37" i="1"/>
  <c r="N36" i="1"/>
  <c r="H36" i="1"/>
  <c r="F36" i="1" s="1"/>
  <c r="M32" i="1"/>
  <c r="L32" i="1"/>
  <c r="N32" i="1" s="1"/>
  <c r="N31" i="1"/>
  <c r="H31" i="1"/>
  <c r="F31" i="1" s="1"/>
  <c r="F26" i="1" l="1"/>
  <c r="F37" i="1"/>
  <c r="H37" i="1"/>
  <c r="H32" i="1"/>
  <c r="F32" i="1"/>
  <c r="H26" i="1"/>
  <c r="I25" i="1"/>
  <c r="I24" i="1"/>
  <c r="I23" i="1"/>
  <c r="N18" i="1"/>
  <c r="L19" i="1"/>
  <c r="L20" i="1" s="1"/>
  <c r="H18" i="1"/>
  <c r="F18" i="1" s="1"/>
  <c r="F19" i="1" s="1"/>
  <c r="J27" i="1" l="1"/>
  <c r="H27" i="1"/>
  <c r="F27" i="1" s="1"/>
  <c r="F40" i="1" s="1"/>
  <c r="M19" i="1"/>
  <c r="M20" i="1" s="1"/>
  <c r="H19" i="1"/>
  <c r="N19" i="1" l="1"/>
  <c r="N20" i="1"/>
  <c r="D14" i="1" l="1"/>
</calcChain>
</file>

<file path=xl/sharedStrings.xml><?xml version="1.0" encoding="utf-8"?>
<sst xmlns="http://schemas.openxmlformats.org/spreadsheetml/2006/main" count="50" uniqueCount="41">
  <si>
    <t>PUNTUACIÓN</t>
  </si>
  <si>
    <t>SI</t>
  </si>
  <si>
    <t>NO</t>
  </si>
  <si>
    <t>Nombre y apellidos:</t>
  </si>
  <si>
    <t>email:</t>
  </si>
  <si>
    <t>teléfono de contacto:</t>
  </si>
  <si>
    <t>TOTAL FORMACIÓN REGLADA</t>
  </si>
  <si>
    <t>CÓDIGO</t>
  </si>
  <si>
    <t>M1</t>
  </si>
  <si>
    <t>M1a</t>
  </si>
  <si>
    <t>M2</t>
  </si>
  <si>
    <t>TOTAL AUTOBAREMO</t>
  </si>
  <si>
    <t>M3</t>
  </si>
  <si>
    <t>NIF/NIE/PASAPORTE:</t>
  </si>
  <si>
    <t>TABLA AUTOBAREMACIÓN: A RELLENAR SOLO LAS CASILLAS SOMBREADAS</t>
  </si>
  <si>
    <t>fecha de nacimiento</t>
  </si>
  <si>
    <t>dirección</t>
  </si>
  <si>
    <t>nacionalidad</t>
  </si>
  <si>
    <t>M4</t>
  </si>
  <si>
    <t>FORMACIÓN REGLADA. 
5 puntos</t>
  </si>
  <si>
    <t xml:space="preserve"> SI/NO
</t>
  </si>
  <si>
    <t>Grado, Licenciatura, Ingeniería y/o Máster, 5 puntos.</t>
  </si>
  <si>
    <t>EXPERIENCIA/ CONOCIMIENTOS CIENTÍFICO-TÉCNICOS | Máximo 27 puntos</t>
  </si>
  <si>
    <t>Experiencia mínima de 24 meses en manejo de técnicas básicas de programación y modelización forestal | 5 puntos</t>
  </si>
  <si>
    <t>Experiencia mínima de 6 meses en la instalación y seguimiento de dispositivos observacionales y experimentales de investigación selvícola | 5 puntos</t>
  </si>
  <si>
    <t>Experiencia laboral en proyectos de investigación, relacionados con el perfil de la plaza, en la Fundación General de la Universidad de Valladolid y/o en la Universidad de Valladolid (mínimo 36 meses): 0,25 puntos/mes, con un máximo de 12 puntos.</t>
  </si>
  <si>
    <t>M2d
(nº meses)</t>
  </si>
  <si>
    <t>Experiencia mínima de 6 meses en toda de datos y manejo de información LIDAR aplicada a la gestión forestal | 5 puntos</t>
  </si>
  <si>
    <t>TOTAL EXPERIENCIA/ CONOCIMIENTOS CIENTÍFICO-TÉCNICOS</t>
  </si>
  <si>
    <t>M3a</t>
  </si>
  <si>
    <t>M4a</t>
  </si>
  <si>
    <t xml:space="preserve">IDIOMAS: inglés | 8 puntos </t>
  </si>
  <si>
    <t>Inglés hablado y escrito, nivel C1 o superior, 8 puntos</t>
  </si>
  <si>
    <t>TOTAL IDIOMAS</t>
  </si>
  <si>
    <t xml:space="preserve">Capacitación para trabajar con vehículos y maquinaria | Máximo 10 puntos </t>
  </si>
  <si>
    <t xml:space="preserve">TOTAL Capacitación para trabajar con vehículos y maquinaria </t>
  </si>
  <si>
    <t xml:space="preserve"> SI/NO
Nº MESES</t>
  </si>
  <si>
    <t xml:space="preserve">M2a 
</t>
  </si>
  <si>
    <t xml:space="preserve">M2b
</t>
  </si>
  <si>
    <t xml:space="preserve">M2c
</t>
  </si>
  <si>
    <t>Acreditación Funciones para conducir vehículos industriales | 10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</si>
</sst>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1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1" fillId="0" borderId="19" xfId="0" applyFont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right" vertical="center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7" xfId="0" applyFill="1" applyBorder="1" applyAlignment="1" applyProtection="1">
      <alignment horizontal="justify" vertical="center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16" xfId="0" applyNumberFormat="1" applyFont="1" applyFill="1" applyBorder="1" applyAlignment="1" applyProtection="1">
      <alignment horizontal="center" vertical="center"/>
    </xf>
    <xf numFmtId="2" fontId="2" fillId="6" borderId="12" xfId="0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horizontal="justify" vertical="center" wrapText="1"/>
    </xf>
    <xf numFmtId="0" fontId="0" fillId="2" borderId="22" xfId="0" applyFill="1" applyBorder="1" applyAlignment="1" applyProtection="1">
      <alignment horizontal="justify" vertical="center" wrapText="1"/>
    </xf>
    <xf numFmtId="2" fontId="2" fillId="2" borderId="14" xfId="0" applyNumberFormat="1" applyFont="1" applyFill="1" applyBorder="1" applyAlignment="1" applyProtection="1">
      <alignment horizontal="center" vertical="center" wrapText="1"/>
    </xf>
    <xf numFmtId="0" fontId="0" fillId="2" borderId="23" xfId="0" applyFill="1" applyBorder="1" applyAlignment="1" applyProtection="1">
      <alignment horizontal="justify" vertical="center" wrapText="1"/>
    </xf>
    <xf numFmtId="0" fontId="0" fillId="2" borderId="24" xfId="0" applyFill="1" applyBorder="1" applyAlignment="1" applyProtection="1">
      <alignment horizontal="justify" vertical="center" wrapText="1"/>
    </xf>
    <xf numFmtId="164" fontId="1" fillId="2" borderId="25" xfId="0" applyNumberFormat="1" applyFont="1" applyFill="1" applyBorder="1" applyAlignment="1" applyProtection="1">
      <alignment horizontal="center" vertical="center" wrapText="1"/>
    </xf>
    <xf numFmtId="0" fontId="0" fillId="2" borderId="26" xfId="0" applyFill="1" applyBorder="1" applyAlignment="1" applyProtection="1">
      <alignment horizontal="justify" vertical="center" wrapText="1"/>
    </xf>
    <xf numFmtId="0" fontId="0" fillId="2" borderId="27" xfId="0" applyFill="1" applyBorder="1" applyAlignment="1" applyProtection="1">
      <alignment horizontal="justify" vertical="center" wrapText="1"/>
    </xf>
    <xf numFmtId="164" fontId="1" fillId="2" borderId="28" xfId="0" applyNumberFormat="1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justify" vertical="center" wrapText="1"/>
    </xf>
    <xf numFmtId="0" fontId="6" fillId="2" borderId="27" xfId="0" applyFont="1" applyFill="1" applyBorder="1" applyAlignment="1" applyProtection="1">
      <alignment horizontal="justify" vertical="center" wrapText="1"/>
    </xf>
    <xf numFmtId="2" fontId="1" fillId="2" borderId="28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514350</xdr:colOff>
      <xdr:row>0</xdr:row>
      <xdr:rowOff>314325</xdr:rowOff>
    </xdr:from>
    <xdr:to>
      <xdr:col>2</xdr:col>
      <xdr:colOff>952499</xdr:colOff>
      <xdr:row>2</xdr:row>
      <xdr:rowOff>76200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14325"/>
          <a:ext cx="1771649" cy="63817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-TEC2304-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TÉCNICO, DE CARÁCTER INDEFINIDO EN EL iuFOR - ETS Ingenierías Agrarias</a:t>
          </a:r>
          <a:endParaRPr lang="es-ES" sz="1600">
            <a:effectLst/>
          </a:endParaRPr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P42"/>
  <sheetViews>
    <sheetView tabSelected="1" workbookViewId="0">
      <selection activeCell="Q31" sqref="Q31"/>
    </sheetView>
  </sheetViews>
  <sheetFormatPr baseColWidth="10" defaultColWidth="11.42578125" defaultRowHeight="15" x14ac:dyDescent="0.25"/>
  <cols>
    <col min="1" max="1" width="3.42578125" style="7" customWidth="1"/>
    <col min="2" max="2" width="20" style="7" customWidth="1"/>
    <col min="3" max="3" width="21.42578125" style="7" customWidth="1"/>
    <col min="4" max="4" width="20.28515625" style="7" customWidth="1"/>
    <col min="5" max="5" width="71.7109375" style="7" customWidth="1"/>
    <col min="6" max="6" width="14.42578125" style="17" customWidth="1"/>
    <col min="7" max="7" width="6.7109375" style="7" hidden="1" customWidth="1"/>
    <col min="8" max="8" width="11.42578125" style="6" hidden="1" customWidth="1"/>
    <col min="9" max="9" width="11.42578125" style="7" hidden="1" customWidth="1"/>
    <col min="10" max="10" width="11.42578125" style="20" hidden="1" customWidth="1"/>
    <col min="11" max="14" width="11.42578125" style="7" hidden="1" customWidth="1"/>
    <col min="15" max="16384" width="11.42578125" style="7"/>
  </cols>
  <sheetData>
    <row r="1" spans="1:16" ht="33.75" customHeight="1" x14ac:dyDescent="0.25">
      <c r="A1" s="3"/>
      <c r="B1" s="4"/>
      <c r="C1" s="4"/>
      <c r="D1" s="4"/>
      <c r="E1" s="4"/>
      <c r="F1" s="5"/>
      <c r="G1" s="3"/>
    </row>
    <row r="2" spans="1:16" ht="35.25" customHeight="1" x14ac:dyDescent="0.25">
      <c r="A2" s="3"/>
      <c r="B2" s="4"/>
      <c r="C2" s="4"/>
      <c r="D2" s="4"/>
      <c r="E2" s="4"/>
      <c r="F2" s="5"/>
      <c r="G2" s="3"/>
    </row>
    <row r="3" spans="1:16" ht="32.25" customHeight="1" x14ac:dyDescent="0.25">
      <c r="A3" s="3"/>
      <c r="B3" s="4"/>
      <c r="C3" s="4"/>
      <c r="D3" s="4"/>
      <c r="E3" s="4"/>
      <c r="F3" s="5"/>
      <c r="G3" s="3"/>
    </row>
    <row r="4" spans="1:16" ht="32.25" customHeight="1" thickBot="1" x14ac:dyDescent="0.3">
      <c r="A4" s="3"/>
      <c r="B4" s="4"/>
      <c r="C4" s="4"/>
      <c r="D4" s="4"/>
      <c r="E4" s="4"/>
      <c r="F4" s="5"/>
      <c r="G4" s="3"/>
    </row>
    <row r="5" spans="1:16" s="10" customFormat="1" ht="20.25" thickTop="1" thickBot="1" x14ac:dyDescent="0.3">
      <c r="A5" s="8"/>
      <c r="B5" s="43" t="s">
        <v>14</v>
      </c>
      <c r="C5" s="44"/>
      <c r="D5" s="44"/>
      <c r="E5" s="44"/>
      <c r="F5" s="45"/>
      <c r="G5" s="8"/>
      <c r="H5" s="9"/>
      <c r="J5" s="21"/>
    </row>
    <row r="6" spans="1:16" s="10" customFormat="1" ht="15.75" thickTop="1" x14ac:dyDescent="0.25">
      <c r="A6" s="8"/>
      <c r="B6" s="11"/>
      <c r="C6" s="1"/>
      <c r="D6" s="1"/>
      <c r="E6" s="1"/>
      <c r="F6" s="12"/>
      <c r="G6" s="8"/>
      <c r="J6" s="21"/>
    </row>
    <row r="7" spans="1:16" s="10" customFormat="1" ht="15" customHeight="1" x14ac:dyDescent="0.25">
      <c r="A7" s="8"/>
      <c r="B7" s="48" t="s">
        <v>3</v>
      </c>
      <c r="C7" s="49"/>
      <c r="D7" s="50"/>
      <c r="E7" s="51"/>
      <c r="F7" s="52"/>
      <c r="G7" s="8"/>
      <c r="J7" s="21"/>
    </row>
    <row r="8" spans="1:16" s="10" customFormat="1" ht="15" customHeight="1" x14ac:dyDescent="0.25">
      <c r="A8" s="8"/>
      <c r="B8" s="48" t="s">
        <v>13</v>
      </c>
      <c r="C8" s="49"/>
      <c r="D8" s="50"/>
      <c r="E8" s="51"/>
      <c r="F8" s="52"/>
      <c r="G8" s="8"/>
      <c r="H8" s="9" t="s">
        <v>1</v>
      </c>
      <c r="J8" s="21"/>
      <c r="P8" s="22"/>
    </row>
    <row r="9" spans="1:16" s="10" customFormat="1" x14ac:dyDescent="0.25">
      <c r="A9" s="8"/>
      <c r="B9" s="48" t="s">
        <v>4</v>
      </c>
      <c r="C9" s="49"/>
      <c r="D9" s="50"/>
      <c r="E9" s="51"/>
      <c r="F9" s="52"/>
      <c r="G9" s="8"/>
      <c r="H9" s="9" t="s">
        <v>2</v>
      </c>
      <c r="J9" s="21"/>
    </row>
    <row r="10" spans="1:16" s="10" customFormat="1" x14ac:dyDescent="0.25">
      <c r="A10" s="8"/>
      <c r="B10" s="48" t="s">
        <v>15</v>
      </c>
      <c r="C10" s="49"/>
      <c r="D10" s="50"/>
      <c r="E10" s="51"/>
      <c r="F10" s="52"/>
      <c r="G10" s="8"/>
      <c r="H10" s="9"/>
      <c r="J10" s="21"/>
    </row>
    <row r="11" spans="1:16" s="10" customFormat="1" x14ac:dyDescent="0.25">
      <c r="A11" s="8"/>
      <c r="B11" s="48" t="s">
        <v>16</v>
      </c>
      <c r="C11" s="49"/>
      <c r="D11" s="50"/>
      <c r="E11" s="51"/>
      <c r="F11" s="52"/>
      <c r="G11" s="8"/>
      <c r="H11" s="9"/>
      <c r="J11" s="21"/>
    </row>
    <row r="12" spans="1:16" s="10" customFormat="1" x14ac:dyDescent="0.25">
      <c r="A12" s="8"/>
      <c r="B12" s="29" t="s">
        <v>17</v>
      </c>
      <c r="C12" s="30"/>
      <c r="D12" s="50"/>
      <c r="E12" s="51"/>
      <c r="F12" s="52"/>
      <c r="G12" s="8"/>
      <c r="H12" s="9"/>
      <c r="J12" s="21"/>
    </row>
    <row r="13" spans="1:16" s="10" customFormat="1" ht="14.25" customHeight="1" x14ac:dyDescent="0.25">
      <c r="A13" s="8"/>
      <c r="B13" s="48" t="s">
        <v>5</v>
      </c>
      <c r="C13" s="49"/>
      <c r="D13" s="50"/>
      <c r="E13" s="51"/>
      <c r="F13" s="52"/>
      <c r="G13" s="8"/>
      <c r="H13" s="9"/>
      <c r="J13" s="21"/>
    </row>
    <row r="14" spans="1:16" s="10" customFormat="1" ht="16.5" customHeight="1" x14ac:dyDescent="0.25">
      <c r="A14" s="8"/>
      <c r="B14" s="48" t="s">
        <v>11</v>
      </c>
      <c r="C14" s="49"/>
      <c r="D14" s="60">
        <f>F40</f>
        <v>0</v>
      </c>
      <c r="E14" s="61"/>
      <c r="F14" s="62"/>
      <c r="G14" s="8"/>
      <c r="H14" s="9"/>
      <c r="J14" s="21"/>
    </row>
    <row r="15" spans="1:16" s="10" customFormat="1" ht="14.25" customHeight="1" thickBot="1" x14ac:dyDescent="0.3">
      <c r="A15" s="8"/>
      <c r="B15" s="26"/>
      <c r="C15" s="1"/>
      <c r="D15" s="1"/>
      <c r="E15" s="1"/>
      <c r="F15" s="13"/>
      <c r="G15" s="8"/>
      <c r="H15" s="9"/>
      <c r="J15" s="21"/>
    </row>
    <row r="16" spans="1:16" ht="16.5" thickTop="1" thickBot="1" x14ac:dyDescent="0.3">
      <c r="A16" s="3"/>
      <c r="B16" s="14" t="s">
        <v>7</v>
      </c>
      <c r="C16" s="77" t="s">
        <v>20</v>
      </c>
      <c r="D16" s="63" t="s">
        <v>19</v>
      </c>
      <c r="E16" s="64"/>
      <c r="F16" s="46" t="s">
        <v>0</v>
      </c>
      <c r="G16" s="3"/>
    </row>
    <row r="17" spans="1:14" ht="17.25" customHeight="1" thickTop="1" thickBot="1" x14ac:dyDescent="0.3">
      <c r="A17" s="3"/>
      <c r="B17" s="14" t="s">
        <v>8</v>
      </c>
      <c r="C17" s="78"/>
      <c r="D17" s="65"/>
      <c r="E17" s="66"/>
      <c r="F17" s="47"/>
      <c r="G17" s="3"/>
      <c r="L17" s="7">
        <v>0</v>
      </c>
      <c r="M17" s="7">
        <v>0</v>
      </c>
    </row>
    <row r="18" spans="1:14" ht="21.75" customHeight="1" thickTop="1" thickBot="1" x14ac:dyDescent="0.3">
      <c r="A18" s="3"/>
      <c r="B18" s="39" t="s">
        <v>9</v>
      </c>
      <c r="C18" s="40"/>
      <c r="D18" s="68" t="s">
        <v>21</v>
      </c>
      <c r="E18" s="69"/>
      <c r="F18" s="42">
        <f>5*H18</f>
        <v>0</v>
      </c>
      <c r="G18" s="3"/>
      <c r="H18" s="6">
        <f t="shared" ref="H18" si="0">IF(C18=$H$8,1,0)</f>
        <v>0</v>
      </c>
      <c r="L18" s="7">
        <v>20</v>
      </c>
      <c r="M18" s="7">
        <v>1</v>
      </c>
      <c r="N18" s="7">
        <f>M18/L18</f>
        <v>0.05</v>
      </c>
    </row>
    <row r="19" spans="1:14" ht="21.75" customHeight="1" thickBot="1" x14ac:dyDescent="0.3">
      <c r="A19" s="3"/>
      <c r="B19" s="27"/>
      <c r="C19" s="19"/>
      <c r="D19" s="67" t="s">
        <v>6</v>
      </c>
      <c r="E19" s="67"/>
      <c r="F19" s="34">
        <f>SUM(F18)</f>
        <v>0</v>
      </c>
      <c r="G19" s="3"/>
      <c r="H19" s="6">
        <f>SUM(F18:F18)</f>
        <v>0</v>
      </c>
      <c r="L19" s="7" t="e">
        <f>#REF!+20</f>
        <v>#REF!</v>
      </c>
      <c r="M19" s="7" t="e">
        <f>#REF!+1</f>
        <v>#REF!</v>
      </c>
      <c r="N19" s="7" t="e">
        <f t="shared" ref="N19:N20" si="1">M19/L19</f>
        <v>#REF!</v>
      </c>
    </row>
    <row r="20" spans="1:14" ht="21.75" customHeight="1" thickTop="1" thickBot="1" x14ac:dyDescent="0.3">
      <c r="A20" s="3"/>
      <c r="B20" s="37"/>
      <c r="C20" s="15"/>
      <c r="D20" s="32"/>
      <c r="E20" s="32"/>
      <c r="F20" s="38"/>
      <c r="G20" s="3"/>
      <c r="L20" s="7" t="e">
        <f t="shared" ref="L20" si="2">L19+20</f>
        <v>#REF!</v>
      </c>
      <c r="M20" s="7" t="e">
        <f t="shared" ref="M20" si="3">M19+1</f>
        <v>#REF!</v>
      </c>
      <c r="N20" s="7" t="e">
        <f t="shared" si="1"/>
        <v>#REF!</v>
      </c>
    </row>
    <row r="21" spans="1:14" ht="23.25" customHeight="1" thickTop="1" thickBot="1" x14ac:dyDescent="0.3">
      <c r="A21" s="3"/>
      <c r="B21" s="14" t="s">
        <v>7</v>
      </c>
      <c r="C21" s="46" t="s">
        <v>36</v>
      </c>
      <c r="D21" s="63" t="s">
        <v>22</v>
      </c>
      <c r="E21" s="64"/>
      <c r="F21" s="46" t="s">
        <v>0</v>
      </c>
      <c r="G21" s="3"/>
    </row>
    <row r="22" spans="1:14" ht="23.25" customHeight="1" thickTop="1" thickBot="1" x14ac:dyDescent="0.3">
      <c r="A22" s="3"/>
      <c r="B22" s="14" t="s">
        <v>10</v>
      </c>
      <c r="C22" s="53"/>
      <c r="D22" s="65"/>
      <c r="E22" s="66"/>
      <c r="F22" s="47"/>
      <c r="G22" s="3"/>
    </row>
    <row r="23" spans="1:14" ht="35.25" customHeight="1" thickTop="1" thickBot="1" x14ac:dyDescent="0.3">
      <c r="A23" s="3"/>
      <c r="B23" s="31" t="s">
        <v>37</v>
      </c>
      <c r="C23" s="40"/>
      <c r="D23" s="71" t="s">
        <v>23</v>
      </c>
      <c r="E23" s="72"/>
      <c r="F23" s="73">
        <f>5*H23</f>
        <v>0</v>
      </c>
      <c r="G23" s="3"/>
      <c r="H23" s="6">
        <f t="shared" ref="H23" si="4">IF(C23=$H$8,1,0)</f>
        <v>0</v>
      </c>
      <c r="I23" s="7">
        <f>C23*1</f>
        <v>0</v>
      </c>
      <c r="J23" s="7"/>
    </row>
    <row r="24" spans="1:14" ht="33" customHeight="1" thickBot="1" x14ac:dyDescent="0.3">
      <c r="A24" s="3"/>
      <c r="B24" s="31" t="s">
        <v>38</v>
      </c>
      <c r="C24" s="41"/>
      <c r="D24" s="74" t="s">
        <v>27</v>
      </c>
      <c r="E24" s="75"/>
      <c r="F24" s="76">
        <f>5*H24</f>
        <v>0</v>
      </c>
      <c r="G24" s="3"/>
      <c r="H24" s="6">
        <f t="shared" ref="H24:H25" si="5">IF(C24=$H$8,1,0)</f>
        <v>0</v>
      </c>
      <c r="I24" s="7">
        <f>C24*0.5</f>
        <v>0</v>
      </c>
      <c r="J24" s="7"/>
    </row>
    <row r="25" spans="1:14" ht="32.25" customHeight="1" thickBot="1" x14ac:dyDescent="0.3">
      <c r="A25" s="3"/>
      <c r="B25" s="31" t="s">
        <v>39</v>
      </c>
      <c r="C25" s="41"/>
      <c r="D25" s="74" t="s">
        <v>24</v>
      </c>
      <c r="E25" s="75"/>
      <c r="F25" s="76">
        <f>5*H25</f>
        <v>0</v>
      </c>
      <c r="G25" s="3"/>
      <c r="H25" s="6">
        <f t="shared" si="5"/>
        <v>0</v>
      </c>
      <c r="I25" s="7">
        <f>C25*0.25</f>
        <v>0</v>
      </c>
      <c r="J25" s="7"/>
    </row>
    <row r="26" spans="1:14" ht="54" customHeight="1" thickBot="1" x14ac:dyDescent="0.3">
      <c r="A26" s="3"/>
      <c r="B26" s="31" t="s">
        <v>26</v>
      </c>
      <c r="C26" s="79"/>
      <c r="D26" s="80" t="s">
        <v>25</v>
      </c>
      <c r="E26" s="81"/>
      <c r="F26" s="82">
        <f>IF(C26&lt;36,0,I26)</f>
        <v>0</v>
      </c>
      <c r="G26" s="3"/>
      <c r="H26" s="6">
        <f>C26*0.25</f>
        <v>0</v>
      </c>
      <c r="I26" s="7">
        <f>IF(C26&gt;48,12,J26)</f>
        <v>0</v>
      </c>
      <c r="J26" s="7">
        <f>C26*0.25</f>
        <v>0</v>
      </c>
    </row>
    <row r="27" spans="1:14" ht="22.5" customHeight="1" thickBot="1" x14ac:dyDescent="0.3">
      <c r="A27" s="3"/>
      <c r="B27" s="27"/>
      <c r="C27" s="19"/>
      <c r="D27" s="67" t="s">
        <v>28</v>
      </c>
      <c r="E27" s="67"/>
      <c r="F27" s="70">
        <f>IF(H27&gt;35,35,J27)</f>
        <v>0</v>
      </c>
      <c r="G27" s="3"/>
      <c r="H27" s="6">
        <f>SUM(F23:F26)</f>
        <v>0</v>
      </c>
      <c r="J27" s="35">
        <f>SUM(F23:F26)</f>
        <v>0</v>
      </c>
    </row>
    <row r="28" spans="1:14" ht="22.5" customHeight="1" thickTop="1" thickBot="1" x14ac:dyDescent="0.3">
      <c r="A28" s="3"/>
      <c r="B28" s="2"/>
      <c r="C28" s="15"/>
      <c r="D28" s="32"/>
      <c r="E28" s="32"/>
      <c r="F28" s="33"/>
      <c r="G28" s="3"/>
      <c r="J28" s="35"/>
    </row>
    <row r="29" spans="1:14" ht="16.5" thickTop="1" thickBot="1" x14ac:dyDescent="0.3">
      <c r="A29" s="3"/>
      <c r="B29" s="14" t="s">
        <v>7</v>
      </c>
      <c r="C29" s="77" t="s">
        <v>20</v>
      </c>
      <c r="D29" s="63" t="s">
        <v>31</v>
      </c>
      <c r="E29" s="64"/>
      <c r="F29" s="46" t="s">
        <v>0</v>
      </c>
      <c r="G29" s="3"/>
    </row>
    <row r="30" spans="1:14" ht="17.25" customHeight="1" thickTop="1" thickBot="1" x14ac:dyDescent="0.3">
      <c r="A30" s="3"/>
      <c r="B30" s="14" t="s">
        <v>12</v>
      </c>
      <c r="C30" s="78"/>
      <c r="D30" s="65"/>
      <c r="E30" s="66"/>
      <c r="F30" s="47"/>
      <c r="G30" s="3"/>
      <c r="L30" s="7">
        <v>0</v>
      </c>
      <c r="M30" s="7">
        <v>0</v>
      </c>
    </row>
    <row r="31" spans="1:14" ht="21.75" customHeight="1" thickTop="1" thickBot="1" x14ac:dyDescent="0.3">
      <c r="A31" s="3"/>
      <c r="B31" s="39" t="s">
        <v>29</v>
      </c>
      <c r="C31" s="40"/>
      <c r="D31" s="68" t="s">
        <v>32</v>
      </c>
      <c r="E31" s="69"/>
      <c r="F31" s="42">
        <f>8*H31</f>
        <v>0</v>
      </c>
      <c r="G31" s="3"/>
      <c r="H31" s="6">
        <f t="shared" ref="H31" si="6">IF(C31=$H$8,1,0)</f>
        <v>0</v>
      </c>
      <c r="L31" s="7">
        <v>20</v>
      </c>
      <c r="M31" s="7">
        <v>1</v>
      </c>
      <c r="N31" s="7">
        <f>M31/L31</f>
        <v>0.05</v>
      </c>
    </row>
    <row r="32" spans="1:14" ht="21.75" customHeight="1" thickBot="1" x14ac:dyDescent="0.3">
      <c r="A32" s="3"/>
      <c r="B32" s="36"/>
      <c r="C32" s="19"/>
      <c r="D32" s="67" t="s">
        <v>33</v>
      </c>
      <c r="E32" s="67"/>
      <c r="F32" s="34">
        <f>SUM(F31)</f>
        <v>0</v>
      </c>
      <c r="G32" s="3"/>
      <c r="H32" s="6">
        <f>SUM(F31:F31)</f>
        <v>0</v>
      </c>
      <c r="L32" s="7" t="e">
        <f>#REF!+20</f>
        <v>#REF!</v>
      </c>
      <c r="M32" s="7" t="e">
        <f>#REF!+1</f>
        <v>#REF!</v>
      </c>
      <c r="N32" s="7" t="e">
        <f t="shared" ref="N32" si="7">M32/L32</f>
        <v>#REF!</v>
      </c>
    </row>
    <row r="33" spans="1:14" ht="22.5" customHeight="1" thickTop="1" thickBot="1" x14ac:dyDescent="0.3">
      <c r="A33" s="3"/>
      <c r="B33" s="2"/>
      <c r="C33" s="15"/>
      <c r="D33" s="32"/>
      <c r="E33" s="32"/>
      <c r="F33" s="33"/>
      <c r="G33" s="3"/>
      <c r="J33" s="35"/>
    </row>
    <row r="34" spans="1:14" ht="16.5" thickTop="1" thickBot="1" x14ac:dyDescent="0.3">
      <c r="A34" s="3"/>
      <c r="B34" s="14" t="s">
        <v>7</v>
      </c>
      <c r="C34" s="77" t="s">
        <v>20</v>
      </c>
      <c r="D34" s="63" t="s">
        <v>34</v>
      </c>
      <c r="E34" s="64"/>
      <c r="F34" s="46" t="s">
        <v>0</v>
      </c>
      <c r="G34" s="3"/>
    </row>
    <row r="35" spans="1:14" ht="17.25" customHeight="1" thickTop="1" thickBot="1" x14ac:dyDescent="0.3">
      <c r="A35" s="3"/>
      <c r="B35" s="14" t="s">
        <v>18</v>
      </c>
      <c r="C35" s="78"/>
      <c r="D35" s="65"/>
      <c r="E35" s="66"/>
      <c r="F35" s="47"/>
      <c r="G35" s="3"/>
      <c r="L35" s="7">
        <v>0</v>
      </c>
      <c r="M35" s="7">
        <v>0</v>
      </c>
    </row>
    <row r="36" spans="1:14" ht="21.75" customHeight="1" thickTop="1" thickBot="1" x14ac:dyDescent="0.3">
      <c r="A36" s="3"/>
      <c r="B36" s="39" t="s">
        <v>30</v>
      </c>
      <c r="C36" s="40"/>
      <c r="D36" s="68" t="s">
        <v>40</v>
      </c>
      <c r="E36" s="69"/>
      <c r="F36" s="42">
        <f>10*H36</f>
        <v>0</v>
      </c>
      <c r="G36" s="3"/>
      <c r="H36" s="6">
        <f t="shared" ref="H36" si="8">IF(C36=$H$8,1,0)</f>
        <v>0</v>
      </c>
      <c r="L36" s="7">
        <v>20</v>
      </c>
      <c r="M36" s="7">
        <v>1</v>
      </c>
      <c r="N36" s="7">
        <f>M36/L36</f>
        <v>0.05</v>
      </c>
    </row>
    <row r="37" spans="1:14" ht="21.75" customHeight="1" thickBot="1" x14ac:dyDescent="0.3">
      <c r="A37" s="3"/>
      <c r="B37" s="36"/>
      <c r="C37" s="19"/>
      <c r="D37" s="67" t="s">
        <v>35</v>
      </c>
      <c r="E37" s="67"/>
      <c r="F37" s="34">
        <f>SUM(F36)</f>
        <v>0</v>
      </c>
      <c r="G37" s="3"/>
      <c r="H37" s="6">
        <f>SUM(F36:F36)</f>
        <v>0</v>
      </c>
      <c r="L37" s="7" t="e">
        <f>#REF!+20</f>
        <v>#REF!</v>
      </c>
      <c r="M37" s="7" t="e">
        <f>#REF!+1</f>
        <v>#REF!</v>
      </c>
      <c r="N37" s="7" t="e">
        <f t="shared" ref="N37" si="9">M37/L37</f>
        <v>#REF!</v>
      </c>
    </row>
    <row r="38" spans="1:14" ht="22.5" customHeight="1" thickTop="1" thickBot="1" x14ac:dyDescent="0.3">
      <c r="A38" s="3"/>
      <c r="B38" s="2"/>
      <c r="C38" s="15"/>
      <c r="D38" s="32"/>
      <c r="E38" s="32"/>
      <c r="F38" s="33"/>
      <c r="G38" s="3"/>
      <c r="J38" s="35"/>
    </row>
    <row r="39" spans="1:14" ht="9" customHeight="1" thickTop="1" thickBot="1" x14ac:dyDescent="0.3">
      <c r="A39" s="3"/>
      <c r="B39" s="28"/>
      <c r="C39" s="23"/>
      <c r="D39" s="24"/>
      <c r="E39" s="24"/>
      <c r="F39" s="25"/>
      <c r="G39" s="3"/>
    </row>
    <row r="40" spans="1:14" ht="22.5" customHeight="1" thickTop="1" thickBot="1" x14ac:dyDescent="0.3">
      <c r="A40" s="3"/>
      <c r="B40" s="57" t="s">
        <v>11</v>
      </c>
      <c r="C40" s="58"/>
      <c r="D40" s="58"/>
      <c r="E40" s="59"/>
      <c r="F40" s="18">
        <f>F19+F27+F32+F37</f>
        <v>0</v>
      </c>
      <c r="G40" s="3"/>
    </row>
    <row r="41" spans="1:14" ht="8.25" customHeight="1" thickTop="1" thickBot="1" x14ac:dyDescent="0.3">
      <c r="A41" s="3"/>
      <c r="B41" s="54"/>
      <c r="C41" s="55"/>
      <c r="D41" s="55"/>
      <c r="E41" s="55"/>
      <c r="F41" s="56"/>
      <c r="G41" s="3"/>
    </row>
    <row r="42" spans="1:14" ht="15.75" thickTop="1" x14ac:dyDescent="0.25">
      <c r="A42" s="3"/>
      <c r="B42" s="3"/>
      <c r="C42" s="3"/>
      <c r="D42" s="3"/>
      <c r="E42" s="3"/>
      <c r="F42" s="16"/>
      <c r="G42" s="3"/>
    </row>
  </sheetData>
  <sheetProtection algorithmName="SHA-512" hashValue="V6Bx1yCyOwQlVl1HTlyVFFCNMkx2A6ogxnzd5yCqJHNM8w1E/55K6/Y6wFntYmUd7vpt3ok+bnjuYSPBMVAdoQ==" saltValue="fnXNYcIEhae53mxhY9sgBA==" spinCount="100000" sheet="1" objects="1" scenarios="1"/>
  <mergeCells count="41">
    <mergeCell ref="D37:E37"/>
    <mergeCell ref="C34:C35"/>
    <mergeCell ref="D34:E35"/>
    <mergeCell ref="F34:F35"/>
    <mergeCell ref="D36:E36"/>
    <mergeCell ref="D23:E23"/>
    <mergeCell ref="F21:F22"/>
    <mergeCell ref="C29:C30"/>
    <mergeCell ref="D29:E30"/>
    <mergeCell ref="F29:F30"/>
    <mergeCell ref="D32:E32"/>
    <mergeCell ref="D24:E24"/>
    <mergeCell ref="D31:E31"/>
    <mergeCell ref="B41:F41"/>
    <mergeCell ref="B40:E40"/>
    <mergeCell ref="B14:C14"/>
    <mergeCell ref="D14:F14"/>
    <mergeCell ref="D16:E17"/>
    <mergeCell ref="D21:E22"/>
    <mergeCell ref="D19:E19"/>
    <mergeCell ref="C21:C22"/>
    <mergeCell ref="D27:E27"/>
    <mergeCell ref="D26:E26"/>
    <mergeCell ref="D25:E25"/>
    <mergeCell ref="D18:E18"/>
    <mergeCell ref="B5:F5"/>
    <mergeCell ref="F16:F17"/>
    <mergeCell ref="B7:C7"/>
    <mergeCell ref="B8:C8"/>
    <mergeCell ref="B9:C9"/>
    <mergeCell ref="B13:C13"/>
    <mergeCell ref="D7:F7"/>
    <mergeCell ref="D8:F8"/>
    <mergeCell ref="D9:F9"/>
    <mergeCell ref="B10:C10"/>
    <mergeCell ref="B11:C11"/>
    <mergeCell ref="D10:F10"/>
    <mergeCell ref="C16:C17"/>
    <mergeCell ref="D11:F11"/>
    <mergeCell ref="D13:F13"/>
    <mergeCell ref="D12:F12"/>
  </mergeCells>
  <dataValidations count="1">
    <dataValidation type="list" allowBlank="1" showInputMessage="1" showErrorMessage="1" sqref="C18 C31 C36 C23:C25" xr:uid="{709FF821-8CDA-42C3-B49B-EFC019DE8EB3}">
      <formula1>$H$7:$H$9</formula1>
    </dataValidation>
  </dataValidations>
  <printOptions horizontalCentered="1"/>
  <pageMargins left="0.39370078740157483" right="0.39370078740157483" top="0.55118110236220474" bottom="0.55118110236220474" header="0.11811023622047245" footer="0.11811023622047245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2023-03-03T11:01:22Z</cp:lastPrinted>
  <dcterms:created xsi:type="dcterms:W3CDTF">2022-03-16T12:07:19Z</dcterms:created>
  <dcterms:modified xsi:type="dcterms:W3CDTF">2023-03-03T12:38:42Z</dcterms:modified>
</cp:coreProperties>
</file>