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8_Isabel_De_La_Torre\WEB\"/>
    </mc:Choice>
  </mc:AlternateContent>
  <xr:revisionPtr revIDLastSave="0" documentId="13_ncr:1_{E8BBDE76-15E4-410E-8754-AD7E775F1DCD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 s="1"/>
  <c r="J23" i="1"/>
  <c r="H23" i="1" s="1"/>
  <c r="J18" i="1"/>
  <c r="H18" i="1" s="1"/>
  <c r="J17" i="1"/>
  <c r="H17" i="1" s="1"/>
  <c r="J16" i="1"/>
  <c r="H16" i="1" s="1"/>
  <c r="J33" i="1"/>
  <c r="H33" i="1" s="1"/>
  <c r="J32" i="1"/>
  <c r="H32" i="1" s="1"/>
  <c r="J31" i="1"/>
  <c r="H31" i="1" s="1"/>
  <c r="H26" i="1" l="1"/>
  <c r="H19" i="1"/>
  <c r="H34" i="1"/>
  <c r="J30" i="1" l="1"/>
  <c r="H30" i="1" s="1"/>
  <c r="J34" i="1" l="1"/>
  <c r="J25" i="1"/>
  <c r="K25" i="1"/>
  <c r="J26" i="1" l="1"/>
  <c r="H25" i="1" l="1"/>
  <c r="J15" i="1" l="1"/>
  <c r="H15" i="1" s="1"/>
  <c r="J19" i="1" l="1"/>
  <c r="H36" i="1" l="1"/>
  <c r="F11" i="1" s="1"/>
</calcChain>
</file>

<file path=xl/sharedStrings.xml><?xml version="1.0" encoding="utf-8"?>
<sst xmlns="http://schemas.openxmlformats.org/spreadsheetml/2006/main" count="49" uniqueCount="40">
  <si>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</si>
  <si>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</si>
  <si>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</si>
  <si>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</si>
  <si>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</si>
  <si>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</si>
  <si>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</si>
  <si>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</si>
  <si>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</si>
  <si>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</si>
  <si>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</si>
  <si>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</si>
  <si>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M1b</t>
  </si>
  <si>
    <t>M1c</t>
  </si>
  <si>
    <t>M2</t>
  </si>
  <si>
    <t>M2a</t>
  </si>
  <si>
    <t>M2b</t>
  </si>
  <si>
    <t>TOTAL AUTOBAREMO</t>
  </si>
  <si>
    <t>M3</t>
  </si>
  <si>
    <t>M3a</t>
  </si>
  <si>
    <t>M3b</t>
  </si>
  <si>
    <t>M3c</t>
  </si>
  <si>
    <t>M3d</t>
  </si>
  <si>
    <r>
      <t xml:space="preserve">Por servicios prestados con contrato laboral de categoría similar, equivalente o superior de nivel administrativo en </t>
    </r>
    <r>
      <rPr>
        <b/>
        <sz val="11"/>
        <color theme="1"/>
        <rFont val="Calibri"/>
        <family val="2"/>
        <scheme val="minor"/>
      </rPr>
      <t>Entidades del Sector Privado</t>
    </r>
    <r>
      <rPr>
        <sz val="11"/>
        <color theme="1"/>
        <rFont val="Calibri"/>
        <family val="2"/>
        <scheme val="minor"/>
      </rPr>
      <t>, con un mínimo de tres meses completos desempeñando funciones de soporte y colaboración administrativa en ensayos clínicos y proyectos de investigación biosanitaria:</t>
    </r>
    <r>
      <rPr>
        <b/>
        <sz val="11"/>
        <color theme="1"/>
        <rFont val="Calibri"/>
        <family val="2"/>
        <scheme val="minor"/>
      </rPr>
      <t xml:space="preserve"> 0,05 puntos por mes</t>
    </r>
    <r>
      <rPr>
        <sz val="11"/>
        <color theme="1"/>
        <rFont val="Calibri"/>
        <family val="2"/>
        <scheme val="minor"/>
      </rPr>
      <t xml:space="preserve"> incluidos los 3 primeros meses.</t>
    </r>
  </si>
  <si>
    <t>NIF/NIE/PASAPORTE:</t>
  </si>
  <si>
    <t>Por titulación de FP de grado medio en un área administrativa, 1 punto</t>
  </si>
  <si>
    <t>Total Autobaremo</t>
  </si>
  <si>
    <t>TOTAL IDIOMAS</t>
  </si>
  <si>
    <t>FORMACIÓN REGLADA. Máximo 12 puntos</t>
  </si>
  <si>
    <t>EXPERIENCIA/CONOCIMIENTOS CIENTÍFICO-TÉCNICOS. Máximo 18 puntos</t>
  </si>
  <si>
    <t xml:space="preserve">IDIOMAS: inglés. Máximo 10 puntos </t>
  </si>
  <si>
    <t>Inglés hablado y escrito, nivel B1, 4 puntos</t>
  </si>
  <si>
    <t>Inglés hablado y escrito, nivel B2, 8 puntos</t>
  </si>
  <si>
    <t>Inglés hablado y escrito, nivel C1, 10 puntos</t>
  </si>
  <si>
    <t>Título de máster o equivalente en el ámbito de la informática o la telecomunicación, 5 puntos</t>
  </si>
  <si>
    <t>Estudios de doctorado, 2 puntos</t>
  </si>
  <si>
    <t>TOTAL  EXPERIENCIA/CONOCIMIENTOS CIENTÍFICO-TÉCNICOS</t>
  </si>
  <si>
    <t xml:space="preserve">Titulación de ingeniería informática o de telecomunicaciones, 5 puntos </t>
  </si>
  <si>
    <t>Experiencia en desarrollo de chatbots con Dialogflow y tecnologías afines, 10 puntos</t>
  </si>
  <si>
    <t>Experiencia en desarrollo de aplicaciones Web, 8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</si>
</sst>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2" fontId="1" fillId="2" borderId="37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" fontId="0" fillId="0" borderId="24" xfId="0" applyNumberFormat="1" applyBorder="1" applyAlignment="1" applyProtection="1">
      <alignment horizontal="center" vertical="center" wrapText="1"/>
    </xf>
    <xf numFmtId="2" fontId="2" fillId="2" borderId="16" xfId="0" applyNumberFormat="1" applyFont="1" applyFill="1" applyBorder="1" applyAlignment="1" applyProtection="1">
      <alignment horizontal="center" vertical="center" wrapText="1"/>
    </xf>
    <xf numFmtId="2" fontId="1" fillId="2" borderId="21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0" fillId="2" borderId="34" xfId="0" applyFill="1" applyBorder="1" applyAlignment="1" applyProtection="1">
      <alignment horizontal="justify" vertical="center" wrapText="1"/>
    </xf>
    <xf numFmtId="0" fontId="0" fillId="2" borderId="33" xfId="0" applyFill="1" applyBorder="1" applyAlignment="1" applyProtection="1">
      <alignment horizontal="justify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5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3" fontId="0" fillId="4" borderId="28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3" fontId="0" fillId="0" borderId="32" xfId="0" applyNumberFormat="1" applyFill="1" applyBorder="1" applyAlignment="1" applyProtection="1">
      <alignment horizontal="justify" vertical="center" wrapText="1"/>
      <protection locked="0"/>
    </xf>
    <xf numFmtId="0" fontId="0" fillId="0" borderId="33" xfId="0" applyFill="1" applyBorder="1" applyAlignment="1">
      <alignment horizontal="justify" vertical="center" wrapText="1"/>
    </xf>
    <xf numFmtId="3" fontId="0" fillId="0" borderId="28" xfId="0" applyNumberFormat="1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0" fillId="0" borderId="27" xfId="0" applyNumberFormat="1" applyFill="1" applyBorder="1" applyAlignment="1" applyProtection="1">
      <alignment horizontal="justify" vertical="center" wrapText="1"/>
      <protection locked="0"/>
    </xf>
    <xf numFmtId="3" fontId="0" fillId="0" borderId="17" xfId="0" applyNumberFormat="1" applyFill="1" applyBorder="1" applyAlignment="1" applyProtection="1">
      <alignment horizontal="justify" vertical="center" wrapText="1"/>
      <protection locked="0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6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horizontal="justify" vertical="center" wrapText="1"/>
    </xf>
    <xf numFmtId="0" fontId="0" fillId="2" borderId="36" xfId="0" applyFill="1" applyBorder="1" applyAlignment="1" applyProtection="1">
      <alignment horizontal="justify" vertical="center" wrapText="1"/>
    </xf>
    <xf numFmtId="0" fontId="0" fillId="2" borderId="35" xfId="0" applyFill="1" applyBorder="1" applyAlignment="1" applyProtection="1">
      <alignment horizontal="justify" vertical="center" wrapText="1"/>
    </xf>
    <xf numFmtId="0" fontId="0" fillId="2" borderId="27" xfId="0" applyFill="1" applyBorder="1" applyAlignment="1" applyProtection="1">
      <alignment horizontal="justify" vertical="center" wrapText="1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336550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AYUDANTE DE CARÁCTER INDEFINIDO EN LA LINEA DE INVESTIGACION “LABORATORIO DIGITAL PARA LA EDUCACIÓN EN DIETÉTICA COMBINANDO APRENDIZAJE EXPERIENCIAL Y SERVICIO A LA COMUNIDAD”.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TEC2308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400"/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38"/>
  <sheetViews>
    <sheetView tabSelected="1" topLeftCell="A19" zoomScaleNormal="100" workbookViewId="0">
      <selection activeCell="M33" sqref="M33"/>
    </sheetView>
  </sheetViews>
  <sheetFormatPr baseColWidth="10" defaultColWidth="11.42578125" defaultRowHeight="15" x14ac:dyDescent="0.25"/>
  <cols>
    <col min="1" max="1" width="3.42578125" style="10" customWidth="1"/>
    <col min="2" max="2" width="3.140625" style="10" customWidth="1"/>
    <col min="3" max="3" width="9.140625" style="10" customWidth="1"/>
    <col min="4" max="4" width="5.140625" style="10" customWidth="1"/>
    <col min="5" max="5" width="6.42578125" style="10" customWidth="1"/>
    <col min="6" max="6" width="20.28515625" style="10" customWidth="1"/>
    <col min="7" max="7" width="71.7109375" style="10" customWidth="1"/>
    <col min="8" max="8" width="14.42578125" style="28" customWidth="1"/>
    <col min="9" max="9" width="4.7109375" style="10" hidden="1" customWidth="1"/>
    <col min="10" max="10" width="11.42578125" style="9" hidden="1" customWidth="1"/>
    <col min="11" max="12" width="11.42578125" style="10" customWidth="1"/>
    <col min="13" max="16384" width="11.42578125" style="10"/>
  </cols>
  <sheetData>
    <row r="1" spans="1:10" ht="15.75" customHeight="1" x14ac:dyDescent="0.25">
      <c r="A1" s="6"/>
      <c r="B1" s="7"/>
      <c r="C1" s="7"/>
      <c r="D1" s="7"/>
      <c r="E1" s="7"/>
      <c r="F1" s="7"/>
      <c r="G1" s="7"/>
      <c r="H1" s="8"/>
      <c r="I1" s="6"/>
    </row>
    <row r="2" spans="1:10" ht="52.5" customHeight="1" x14ac:dyDescent="0.25">
      <c r="A2" s="6"/>
      <c r="B2" s="7"/>
      <c r="C2" s="7"/>
      <c r="D2" s="7"/>
      <c r="E2" s="7"/>
      <c r="F2" s="7"/>
      <c r="G2" s="7"/>
      <c r="H2" s="8"/>
      <c r="I2" s="6"/>
    </row>
    <row r="3" spans="1:10" ht="42.75" customHeight="1" x14ac:dyDescent="0.25">
      <c r="A3" s="6"/>
      <c r="B3" s="7"/>
      <c r="C3" s="7"/>
      <c r="D3" s="7"/>
      <c r="E3" s="7"/>
      <c r="F3" s="7"/>
      <c r="G3" s="7"/>
      <c r="H3" s="8"/>
      <c r="I3" s="6"/>
    </row>
    <row r="4" spans="1:10" ht="32.25" customHeight="1" thickBot="1" x14ac:dyDescent="0.3">
      <c r="A4" s="6"/>
      <c r="B4" s="7"/>
      <c r="C4" s="7"/>
      <c r="D4" s="7"/>
      <c r="E4" s="7"/>
      <c r="F4" s="7"/>
      <c r="G4" s="7"/>
      <c r="H4" s="8"/>
      <c r="I4" s="6"/>
    </row>
    <row r="5" spans="1:10" s="13" customFormat="1" ht="20.25" thickTop="1" thickBot="1" x14ac:dyDescent="0.3">
      <c r="A5" s="11"/>
      <c r="B5" s="46" t="s">
        <v>8</v>
      </c>
      <c r="C5" s="47"/>
      <c r="D5" s="48"/>
      <c r="E5" s="48"/>
      <c r="F5" s="48"/>
      <c r="G5" s="48"/>
      <c r="H5" s="49"/>
      <c r="I5" s="11"/>
      <c r="J5" s="12"/>
    </row>
    <row r="6" spans="1:10" s="13" customFormat="1" ht="15.75" thickTop="1" x14ac:dyDescent="0.25">
      <c r="A6" s="11"/>
      <c r="B6" s="14"/>
      <c r="C6" s="3"/>
      <c r="D6" s="3"/>
      <c r="E6" s="3"/>
      <c r="F6" s="3"/>
      <c r="G6" s="3"/>
      <c r="H6" s="15"/>
      <c r="I6" s="11"/>
    </row>
    <row r="7" spans="1:10" s="13" customFormat="1" ht="15" customHeight="1" x14ac:dyDescent="0.25">
      <c r="A7" s="11"/>
      <c r="B7" s="1"/>
      <c r="C7" s="57" t="s">
        <v>4</v>
      </c>
      <c r="D7" s="58"/>
      <c r="E7" s="59"/>
      <c r="F7" s="60"/>
      <c r="G7" s="61"/>
      <c r="H7" s="62"/>
      <c r="I7" s="11"/>
    </row>
    <row r="8" spans="1:10" s="13" customFormat="1" x14ac:dyDescent="0.25">
      <c r="A8" s="11"/>
      <c r="B8" s="1"/>
      <c r="C8" s="57" t="s">
        <v>24</v>
      </c>
      <c r="D8" s="58"/>
      <c r="E8" s="59"/>
      <c r="F8" s="60"/>
      <c r="G8" s="61"/>
      <c r="H8" s="62"/>
      <c r="I8" s="11"/>
      <c r="J8" s="12" t="s">
        <v>1</v>
      </c>
    </row>
    <row r="9" spans="1:10" s="13" customFormat="1" x14ac:dyDescent="0.25">
      <c r="A9" s="11"/>
      <c r="B9" s="1"/>
      <c r="C9" s="57" t="s">
        <v>5</v>
      </c>
      <c r="D9" s="58"/>
      <c r="E9" s="59"/>
      <c r="F9" s="60"/>
      <c r="G9" s="61"/>
      <c r="H9" s="62"/>
      <c r="I9" s="11"/>
      <c r="J9" s="12" t="s">
        <v>2</v>
      </c>
    </row>
    <row r="10" spans="1:10" s="13" customFormat="1" ht="14.25" customHeight="1" x14ac:dyDescent="0.25">
      <c r="A10" s="11"/>
      <c r="B10" s="1"/>
      <c r="C10" s="57" t="s">
        <v>6</v>
      </c>
      <c r="D10" s="58"/>
      <c r="E10" s="59"/>
      <c r="F10" s="60"/>
      <c r="G10" s="61"/>
      <c r="H10" s="62"/>
      <c r="I10" s="11"/>
      <c r="J10" s="12"/>
    </row>
    <row r="11" spans="1:10" s="13" customFormat="1" ht="14.25" customHeight="1" x14ac:dyDescent="0.25">
      <c r="A11" s="11"/>
      <c r="B11" s="1"/>
      <c r="C11" s="57" t="s">
        <v>26</v>
      </c>
      <c r="D11" s="58"/>
      <c r="E11" s="59"/>
      <c r="F11" s="88">
        <f>H36</f>
        <v>0</v>
      </c>
      <c r="G11" s="89"/>
      <c r="H11" s="90"/>
      <c r="I11" s="11"/>
      <c r="J11" s="12"/>
    </row>
    <row r="12" spans="1:10" s="13" customFormat="1" ht="14.25" customHeight="1" thickBot="1" x14ac:dyDescent="0.3">
      <c r="A12" s="11"/>
      <c r="B12" s="1"/>
      <c r="C12" s="2"/>
      <c r="D12" s="3"/>
      <c r="E12" s="3"/>
      <c r="F12" s="3"/>
      <c r="G12" s="3"/>
      <c r="H12" s="16"/>
      <c r="I12" s="11"/>
      <c r="J12" s="12"/>
    </row>
    <row r="13" spans="1:10" ht="16.5" thickTop="1" thickBot="1" x14ac:dyDescent="0.3">
      <c r="A13" s="6"/>
      <c r="B13" s="4"/>
      <c r="C13" s="17" t="s">
        <v>9</v>
      </c>
      <c r="D13" s="18"/>
      <c r="E13" s="18"/>
      <c r="F13" s="93" t="s">
        <v>28</v>
      </c>
      <c r="G13" s="94"/>
      <c r="H13" s="55" t="s">
        <v>0</v>
      </c>
      <c r="I13" s="6"/>
    </row>
    <row r="14" spans="1:10" ht="17.25" customHeight="1" thickTop="1" thickBot="1" x14ac:dyDescent="0.3">
      <c r="A14" s="6"/>
      <c r="B14" s="4"/>
      <c r="C14" s="17" t="s">
        <v>10</v>
      </c>
      <c r="D14" s="74" t="s">
        <v>3</v>
      </c>
      <c r="E14" s="75"/>
      <c r="F14" s="95"/>
      <c r="G14" s="96"/>
      <c r="H14" s="56"/>
      <c r="I14" s="6"/>
    </row>
    <row r="15" spans="1:10" ht="18" hidden="1" customHeight="1" thickTop="1" thickBot="1" x14ac:dyDescent="0.3">
      <c r="A15" s="6"/>
      <c r="B15" s="4"/>
      <c r="C15" s="17" t="s">
        <v>11</v>
      </c>
      <c r="D15" s="91"/>
      <c r="E15" s="92"/>
      <c r="F15" s="50" t="s">
        <v>25</v>
      </c>
      <c r="G15" s="51"/>
      <c r="H15" s="19">
        <f>1*J15</f>
        <v>0</v>
      </c>
      <c r="I15" s="6"/>
      <c r="J15" s="9">
        <f>IF(D15=$J$8,1,0)</f>
        <v>0</v>
      </c>
    </row>
    <row r="16" spans="1:10" ht="30.75" customHeight="1" thickTop="1" thickBot="1" x14ac:dyDescent="0.3">
      <c r="A16" s="6"/>
      <c r="B16" s="4"/>
      <c r="C16" s="37" t="s">
        <v>11</v>
      </c>
      <c r="D16" s="63"/>
      <c r="E16" s="64"/>
      <c r="F16" s="50" t="s">
        <v>37</v>
      </c>
      <c r="G16" s="51"/>
      <c r="H16" s="38">
        <f>J16</f>
        <v>0</v>
      </c>
      <c r="I16" s="6"/>
      <c r="J16" s="9">
        <f>IF(D16=$J$8,5,0)</f>
        <v>0</v>
      </c>
    </row>
    <row r="17" spans="1:11" ht="29.25" customHeight="1" thickBot="1" x14ac:dyDescent="0.3">
      <c r="A17" s="6"/>
      <c r="B17" s="4"/>
      <c r="C17" s="40" t="s">
        <v>12</v>
      </c>
      <c r="D17" s="63"/>
      <c r="E17" s="64"/>
      <c r="F17" s="50" t="s">
        <v>34</v>
      </c>
      <c r="G17" s="51"/>
      <c r="H17" s="36">
        <f>J17</f>
        <v>0</v>
      </c>
      <c r="I17" s="6"/>
      <c r="J17" s="9">
        <f>IF(D17=$J$8,5,0)</f>
        <v>0</v>
      </c>
    </row>
    <row r="18" spans="1:11" ht="30.75" customHeight="1" thickBot="1" x14ac:dyDescent="0.3">
      <c r="A18" s="6"/>
      <c r="B18" s="4"/>
      <c r="C18" s="39" t="s">
        <v>13</v>
      </c>
      <c r="D18" s="65"/>
      <c r="E18" s="66"/>
      <c r="F18" s="53" t="s">
        <v>35</v>
      </c>
      <c r="G18" s="54"/>
      <c r="H18" s="43">
        <f>J18</f>
        <v>0</v>
      </c>
      <c r="I18" s="6"/>
      <c r="J18" s="9">
        <f>IF(D18=$J$8,2,0)</f>
        <v>0</v>
      </c>
    </row>
    <row r="19" spans="1:11" ht="21" customHeight="1" thickTop="1" thickBot="1" x14ac:dyDescent="0.3">
      <c r="A19" s="6"/>
      <c r="B19" s="4"/>
      <c r="C19" s="21"/>
      <c r="D19" s="22"/>
      <c r="E19" s="22"/>
      <c r="F19" s="52" t="s">
        <v>7</v>
      </c>
      <c r="G19" s="52"/>
      <c r="H19" s="45">
        <f>SUM(H16:H18)</f>
        <v>0</v>
      </c>
      <c r="I19" s="6"/>
      <c r="J19" s="9">
        <f>SUM(H15:H18)</f>
        <v>0</v>
      </c>
    </row>
    <row r="20" spans="1:11" ht="24.75" customHeight="1" thickTop="1" thickBot="1" x14ac:dyDescent="0.3">
      <c r="A20" s="6"/>
      <c r="B20" s="4"/>
      <c r="C20" s="5"/>
      <c r="D20" s="23"/>
      <c r="E20" s="23"/>
      <c r="F20" s="24"/>
      <c r="G20" s="24"/>
      <c r="H20" s="25"/>
      <c r="I20" s="6"/>
    </row>
    <row r="21" spans="1:11" ht="18" customHeight="1" thickTop="1" thickBot="1" x14ac:dyDescent="0.3">
      <c r="A21" s="6"/>
      <c r="B21" s="4"/>
      <c r="C21" s="17" t="s">
        <v>9</v>
      </c>
      <c r="D21" s="30"/>
      <c r="E21" s="31"/>
      <c r="F21" s="82" t="s">
        <v>29</v>
      </c>
      <c r="G21" s="83"/>
      <c r="H21" s="55" t="s">
        <v>0</v>
      </c>
      <c r="I21" s="6"/>
    </row>
    <row r="22" spans="1:11" ht="18.75" customHeight="1" thickTop="1" thickBot="1" x14ac:dyDescent="0.3">
      <c r="A22" s="6"/>
      <c r="B22" s="4"/>
      <c r="C22" s="29" t="s">
        <v>14</v>
      </c>
      <c r="D22" s="74" t="s">
        <v>3</v>
      </c>
      <c r="E22" s="75"/>
      <c r="F22" s="84"/>
      <c r="G22" s="85"/>
      <c r="H22" s="56"/>
      <c r="I22" s="6"/>
    </row>
    <row r="23" spans="1:11" ht="36" customHeight="1" thickTop="1" thickBot="1" x14ac:dyDescent="0.3">
      <c r="A23" s="6"/>
      <c r="B23" s="4"/>
      <c r="C23" s="20" t="s">
        <v>15</v>
      </c>
      <c r="D23" s="63"/>
      <c r="E23" s="64"/>
      <c r="F23" s="86" t="s">
        <v>38</v>
      </c>
      <c r="G23" s="87"/>
      <c r="H23" s="38">
        <f>J23</f>
        <v>0</v>
      </c>
      <c r="I23" s="6"/>
      <c r="J23" s="9">
        <f>IF(D23=$J$8,10,0)</f>
        <v>0</v>
      </c>
    </row>
    <row r="24" spans="1:11" ht="34.5" customHeight="1" thickBot="1" x14ac:dyDescent="0.3">
      <c r="A24" s="6"/>
      <c r="B24" s="4"/>
      <c r="C24" s="39" t="s">
        <v>16</v>
      </c>
      <c r="D24" s="65"/>
      <c r="E24" s="66"/>
      <c r="F24" s="78" t="s">
        <v>39</v>
      </c>
      <c r="G24" s="79"/>
      <c r="H24" s="43">
        <f>J24</f>
        <v>0</v>
      </c>
      <c r="I24" s="6"/>
      <c r="J24" s="9">
        <f>IF(D24=$J$8,8,0)</f>
        <v>0</v>
      </c>
    </row>
    <row r="25" spans="1:11" ht="65.25" hidden="1" customHeight="1" thickTop="1" thickBot="1" x14ac:dyDescent="0.3">
      <c r="A25" s="6"/>
      <c r="B25" s="4"/>
      <c r="C25" s="20" t="s">
        <v>22</v>
      </c>
      <c r="D25" s="76"/>
      <c r="E25" s="77"/>
      <c r="F25" s="80" t="s">
        <v>23</v>
      </c>
      <c r="G25" s="81"/>
      <c r="H25" s="41">
        <f t="shared" ref="H25" si="0">IF(J25&lt;3,0,K25)</f>
        <v>0</v>
      </c>
      <c r="I25" s="6"/>
      <c r="J25" s="9">
        <f t="shared" ref="J25" si="1">D25</f>
        <v>0</v>
      </c>
      <c r="K25" s="10">
        <f>D25*0.05</f>
        <v>0</v>
      </c>
    </row>
    <row r="26" spans="1:11" ht="20.25" thickTop="1" thickBot="1" x14ac:dyDescent="0.3">
      <c r="A26" s="6"/>
      <c r="B26" s="4"/>
      <c r="C26" s="21"/>
      <c r="D26" s="26"/>
      <c r="E26" s="26"/>
      <c r="F26" s="52" t="s">
        <v>36</v>
      </c>
      <c r="G26" s="52"/>
      <c r="H26" s="32">
        <f>SUM(H23:H24)</f>
        <v>0</v>
      </c>
      <c r="I26" s="6"/>
      <c r="J26" s="9">
        <f>SUM(H23:H24)</f>
        <v>0</v>
      </c>
    </row>
    <row r="27" spans="1:11" ht="20.25" thickTop="1" thickBot="1" x14ac:dyDescent="0.3">
      <c r="A27" s="6"/>
      <c r="B27" s="4"/>
      <c r="C27" s="5"/>
      <c r="D27" s="5"/>
      <c r="E27" s="5"/>
      <c r="F27" s="34"/>
      <c r="G27" s="34"/>
      <c r="H27" s="35"/>
      <c r="I27" s="6"/>
    </row>
    <row r="28" spans="1:11" ht="16.5" thickTop="1" thickBot="1" x14ac:dyDescent="0.3">
      <c r="A28" s="6"/>
      <c r="B28" s="4"/>
      <c r="C28" s="17" t="s">
        <v>9</v>
      </c>
      <c r="D28" s="18"/>
      <c r="E28" s="18"/>
      <c r="F28" s="93" t="s">
        <v>30</v>
      </c>
      <c r="G28" s="94"/>
      <c r="H28" s="55" t="s">
        <v>0</v>
      </c>
      <c r="I28" s="6"/>
    </row>
    <row r="29" spans="1:11" ht="17.25" customHeight="1" thickTop="1" thickBot="1" x14ac:dyDescent="0.3">
      <c r="A29" s="6"/>
      <c r="B29" s="4"/>
      <c r="C29" s="17" t="s">
        <v>18</v>
      </c>
      <c r="D29" s="74" t="s">
        <v>3</v>
      </c>
      <c r="E29" s="75"/>
      <c r="F29" s="95"/>
      <c r="G29" s="96"/>
      <c r="H29" s="56"/>
      <c r="I29" s="6"/>
    </row>
    <row r="30" spans="1:11" ht="18" hidden="1" customHeight="1" x14ac:dyDescent="0.3">
      <c r="A30" s="6"/>
      <c r="B30" s="4"/>
      <c r="C30" s="17" t="s">
        <v>11</v>
      </c>
      <c r="D30" s="91"/>
      <c r="E30" s="92"/>
      <c r="F30" s="50" t="s">
        <v>25</v>
      </c>
      <c r="G30" s="51"/>
      <c r="H30" s="19">
        <f>1*J30</f>
        <v>0</v>
      </c>
      <c r="I30" s="6"/>
      <c r="J30" s="9">
        <f>IF(D30=$J$8,1,0)</f>
        <v>0</v>
      </c>
    </row>
    <row r="31" spans="1:11" ht="18" customHeight="1" thickTop="1" thickBot="1" x14ac:dyDescent="0.3">
      <c r="A31" s="6"/>
      <c r="B31" s="4"/>
      <c r="C31" s="20" t="s">
        <v>19</v>
      </c>
      <c r="D31" s="101"/>
      <c r="E31" s="102"/>
      <c r="F31" s="98" t="s">
        <v>31</v>
      </c>
      <c r="G31" s="99"/>
      <c r="H31" s="38">
        <f>J31</f>
        <v>0</v>
      </c>
      <c r="I31" s="6"/>
      <c r="J31" s="9">
        <f>IF(D31=$J$8,4,0)</f>
        <v>0</v>
      </c>
    </row>
    <row r="32" spans="1:11" ht="18" customHeight="1" thickBot="1" x14ac:dyDescent="0.3">
      <c r="A32" s="6"/>
      <c r="B32" s="4"/>
      <c r="C32" s="40" t="s">
        <v>20</v>
      </c>
      <c r="D32" s="103"/>
      <c r="E32" s="104"/>
      <c r="F32" s="100" t="s">
        <v>32</v>
      </c>
      <c r="G32" s="51"/>
      <c r="H32" s="36">
        <f>J32</f>
        <v>0</v>
      </c>
      <c r="I32" s="6"/>
      <c r="J32" s="9">
        <f>IF(D32=$J$8,8,0)</f>
        <v>0</v>
      </c>
    </row>
    <row r="33" spans="1:10" ht="17.25" customHeight="1" thickBot="1" x14ac:dyDescent="0.3">
      <c r="A33" s="6"/>
      <c r="B33" s="4"/>
      <c r="C33" s="44" t="s">
        <v>21</v>
      </c>
      <c r="D33" s="65"/>
      <c r="E33" s="66"/>
      <c r="F33" s="97" t="s">
        <v>33</v>
      </c>
      <c r="G33" s="54"/>
      <c r="H33" s="43">
        <f>J33</f>
        <v>0</v>
      </c>
      <c r="I33" s="6"/>
      <c r="J33" s="9">
        <f>IF(D33=$J$8,10,0)</f>
        <v>0</v>
      </c>
    </row>
    <row r="34" spans="1:10" ht="22.5" customHeight="1" thickTop="1" thickBot="1" x14ac:dyDescent="0.3">
      <c r="A34" s="6"/>
      <c r="B34" s="4"/>
      <c r="C34" s="21"/>
      <c r="D34" s="22"/>
      <c r="E34" s="22"/>
      <c r="F34" s="52" t="s">
        <v>27</v>
      </c>
      <c r="G34" s="52"/>
      <c r="H34" s="42">
        <f>MAX(H31:H33)</f>
        <v>0</v>
      </c>
      <c r="I34" s="6"/>
      <c r="J34" s="9">
        <f>SUM(H30:H33)</f>
        <v>0</v>
      </c>
    </row>
    <row r="35" spans="1:10" ht="20.25" thickTop="1" thickBot="1" x14ac:dyDescent="0.3">
      <c r="A35" s="6"/>
      <c r="B35" s="4"/>
      <c r="C35" s="5"/>
      <c r="D35" s="5"/>
      <c r="E35" s="5"/>
      <c r="F35" s="34"/>
      <c r="G35" s="34"/>
      <c r="H35" s="35"/>
      <c r="I35" s="6"/>
    </row>
    <row r="36" spans="1:10" ht="22.5" customHeight="1" thickTop="1" thickBot="1" x14ac:dyDescent="0.3">
      <c r="A36" s="6"/>
      <c r="B36" s="4"/>
      <c r="C36" s="71" t="s">
        <v>17</v>
      </c>
      <c r="D36" s="72"/>
      <c r="E36" s="72"/>
      <c r="F36" s="72"/>
      <c r="G36" s="73"/>
      <c r="H36" s="33">
        <f>H19+H26+H34</f>
        <v>0</v>
      </c>
      <c r="I36" s="6"/>
    </row>
    <row r="37" spans="1:10" ht="8.25" customHeight="1" thickTop="1" thickBot="1" x14ac:dyDescent="0.3">
      <c r="A37" s="6"/>
      <c r="B37" s="67"/>
      <c r="C37" s="68"/>
      <c r="D37" s="69"/>
      <c r="E37" s="69"/>
      <c r="F37" s="69"/>
      <c r="G37" s="69"/>
      <c r="H37" s="70"/>
      <c r="I37" s="6"/>
    </row>
    <row r="38" spans="1:10" ht="15.75" thickTop="1" x14ac:dyDescent="0.25">
      <c r="A38" s="6"/>
      <c r="B38" s="6"/>
      <c r="C38" s="6"/>
      <c r="D38" s="6"/>
      <c r="E38" s="6"/>
      <c r="F38" s="6"/>
      <c r="G38" s="6"/>
      <c r="H38" s="27"/>
      <c r="I38" s="6"/>
    </row>
  </sheetData>
  <sheetProtection algorithmName="SHA-512" hashValue="F6q5o5szZ9onvFc55n/snSH9B68nirjQFvnG8d51u6gFEr6rvtXD8Fw9NtInnMWujsgyzrkz7B7wDFDEowSnQw==" saltValue="kdo8azeR0A1vbjGCLXDiDg==" spinCount="100000" sheet="1" objects="1" scenarios="1"/>
  <mergeCells count="47">
    <mergeCell ref="F17:G17"/>
    <mergeCell ref="F33:G33"/>
    <mergeCell ref="F28:G29"/>
    <mergeCell ref="H28:H29"/>
    <mergeCell ref="D29:E29"/>
    <mergeCell ref="D30:E30"/>
    <mergeCell ref="F30:G30"/>
    <mergeCell ref="F31:G31"/>
    <mergeCell ref="F32:G32"/>
    <mergeCell ref="D31:E31"/>
    <mergeCell ref="D32:E32"/>
    <mergeCell ref="F11:H11"/>
    <mergeCell ref="D14:E14"/>
    <mergeCell ref="D15:E15"/>
    <mergeCell ref="D16:E16"/>
    <mergeCell ref="F16:G16"/>
    <mergeCell ref="F13:G14"/>
    <mergeCell ref="B37:H37"/>
    <mergeCell ref="F26:G26"/>
    <mergeCell ref="C36:G36"/>
    <mergeCell ref="H21:H22"/>
    <mergeCell ref="D22:E22"/>
    <mergeCell ref="D24:E24"/>
    <mergeCell ref="D25:E25"/>
    <mergeCell ref="F24:G24"/>
    <mergeCell ref="F25:G25"/>
    <mergeCell ref="F21:G22"/>
    <mergeCell ref="D23:E23"/>
    <mergeCell ref="F23:G23"/>
    <mergeCell ref="D33:E33"/>
    <mergeCell ref="F34:G34"/>
    <mergeCell ref="B5:H5"/>
    <mergeCell ref="F15:G15"/>
    <mergeCell ref="F19:G19"/>
    <mergeCell ref="F18:G18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7:E17"/>
    <mergeCell ref="D18:E18"/>
    <mergeCell ref="C11:E11"/>
  </mergeCells>
  <dataValidations count="1">
    <dataValidation type="list" allowBlank="1" showInputMessage="1" showErrorMessage="1" sqref="D15:E18 D23:E24 D30:E33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2023-04-18T07:58:53Z</cp:lastPrinted>
  <dcterms:created xsi:type="dcterms:W3CDTF">2022-03-16T12:07:19Z</dcterms:created>
  <dcterms:modified xsi:type="dcterms:W3CDTF">2023-07-07T07:53:15Z</dcterms:modified>
</cp:coreProperties>
</file>