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4\TECAYUD_2404_MiguelMaldonado\WEB\"/>
    </mc:Choice>
  </mc:AlternateContent>
  <xr:revisionPtr revIDLastSave="0" documentId="13_ncr:1_{44DA26A6-EEE4-413B-9C67-DE66CA34128D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 s="1"/>
  <c r="J30" i="1"/>
  <c r="H30" i="1" s="1"/>
  <c r="H23" i="1"/>
  <c r="J22" i="1"/>
  <c r="H22" i="1" s="1"/>
  <c r="H26" i="1"/>
  <c r="J16" i="1"/>
  <c r="H16" i="1" s="1"/>
  <c r="J26" i="1"/>
  <c r="K26" i="1" s="1"/>
  <c r="H32" i="1" l="1"/>
  <c r="J24" i="1"/>
  <c r="H24" i="1" s="1"/>
  <c r="J25" i="1"/>
  <c r="H25" i="1" s="1"/>
  <c r="H27" i="1" l="1"/>
  <c r="J29" i="1"/>
  <c r="J32" i="1" l="1"/>
  <c r="J27" i="1"/>
  <c r="J17" i="1" l="1"/>
  <c r="H17" i="1" s="1"/>
  <c r="H34" i="1" s="1"/>
  <c r="J15" i="1" l="1"/>
  <c r="H15" i="1" s="1"/>
  <c r="F11" i="1" l="1"/>
</calcChain>
</file>

<file path=xl/sharedStrings.xml><?xml version="1.0" encoding="utf-8"?>
<sst xmlns="http://schemas.openxmlformats.org/spreadsheetml/2006/main" count="43" uniqueCount="39">
  <si>
    <t>PUNTUACIÓN</t>
  </si>
  <si>
    <t>SI</t>
  </si>
  <si>
    <t>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</si>
  <si>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</si>
  <si>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</si>
  <si>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</si>
  <si>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</si>
  <si>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</si>
  <si>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</si>
  <si>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</si>
  <si>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</si>
  <si>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</si>
  <si>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</si>
  <si>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</si>
  <si>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</si>
  <si>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</si>
  <si>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</si>
  <si>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M3</t>
  </si>
  <si>
    <t>M3a</t>
  </si>
  <si>
    <t>FORMACIÓN REGLADA. Máximo 5 puntos</t>
  </si>
  <si>
    <t>Máster Universitario en temática relacionada con las ciencias de la salud, 2,5 puntos/máster, máximo 5 puntos.</t>
  </si>
  <si>
    <t>EXPERIENCIA/ CONOCMIENTOS CIENTÍFICO-TÉCNICOS | Máximo 25 puntos</t>
  </si>
  <si>
    <r>
      <t xml:space="preserve">Amplia experiencia en manejo de técnicas básicas de </t>
    </r>
    <r>
      <rPr>
        <sz val="11"/>
        <color theme="1"/>
        <rFont val="Calibri"/>
        <family val="2"/>
      </rPr>
      <t>optometría</t>
    </r>
    <r>
      <rPr>
        <sz val="11"/>
        <color rgb="FF000000"/>
        <rFont val="Calibri"/>
        <family val="2"/>
      </rPr>
      <t>| 1 punto/año, máximo 10 puntos</t>
    </r>
  </si>
  <si>
    <t>M2b</t>
  </si>
  <si>
    <r>
      <t xml:space="preserve">Experiencia en investigación </t>
    </r>
    <r>
      <rPr>
        <sz val="11"/>
        <color theme="1"/>
        <rFont val="Calibri"/>
        <family val="2"/>
      </rPr>
      <t>como óptico optometrista |</t>
    </r>
    <r>
      <rPr>
        <sz val="11"/>
        <color rgb="FF000000"/>
        <rFont val="Calibri"/>
        <family val="2"/>
      </rPr>
      <t>1 punto por cada 4 meses de experiencia acreditada.  Máximo 4 puntos</t>
    </r>
  </si>
  <si>
    <t>M2c</t>
  </si>
  <si>
    <t>Experiencia mínima de 12 meses en el manejo de herramientas de verificación de fuentes lumínicas (espectrómetro, luxómetro, luminancímetro,…)| 5 puntos</t>
  </si>
  <si>
    <t>M2d</t>
  </si>
  <si>
    <r>
      <t xml:space="preserve">Experiencia en el manejo de software </t>
    </r>
    <r>
      <rPr>
        <sz val="11"/>
        <color theme="1"/>
        <rFont val="Calibri"/>
        <family val="2"/>
      </rPr>
      <t>PupilEXT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| 2 puntos.</t>
    </r>
  </si>
  <si>
    <t>Experiencia laboral en proyectos de investigación en la Fundación Universidad de Valladolid y/o en la Universidad de Valladolid (mínimo 4 meses): 0,25 puntos/mes, con un máximo de 4 puntos.</t>
  </si>
  <si>
    <t>FORMACIÓN COMPLEMENTARIA  10 puntos</t>
  </si>
  <si>
    <t>Becas de colaboración en investigación, 0,5 puntos/mes | Hasta 5 puntos</t>
  </si>
  <si>
    <t>Otros cursos relacionados con la Optometría | 0,5 puntos/crédito | Hasta 5 puntos</t>
  </si>
  <si>
    <t>M3b</t>
  </si>
  <si>
    <t>M2e</t>
  </si>
  <si>
    <t>TOTAL EXPERIENCIA/ CONOCMIENTOS CIENTÍFICO-TÉCNICOS</t>
  </si>
  <si>
    <t>TOTAL FORMACIÓN COMPLEMENTARIA</t>
  </si>
  <si>
    <t>Nº MASTER</t>
  </si>
  <si>
    <t>Nº AÑOS/ MESES
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</si>
</sst>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3" fontId="10" fillId="0" borderId="27" xfId="0" applyNumberFormat="1" applyFont="1" applyFill="1" applyBorder="1" applyAlignment="1" applyProtection="1">
      <alignment horizontal="justify" vertical="center" wrapText="1"/>
    </xf>
    <xf numFmtId="0" fontId="0" fillId="0" borderId="27" xfId="0" applyFont="1" applyBorder="1" applyAlignment="1">
      <alignment horizontal="justify" vertical="center" wrapText="1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0" xfId="0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1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justify" vertical="justify" wrapText="1"/>
    </xf>
    <xf numFmtId="3" fontId="0" fillId="0" borderId="29" xfId="0" applyNumberFormat="1" applyFill="1" applyBorder="1" applyAlignment="1" applyProtection="1">
      <alignment horizontal="justify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15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3" fontId="6" fillId="0" borderId="9" xfId="0" applyNumberFormat="1" applyFont="1" applyFill="1" applyBorder="1" applyAlignment="1" applyProtection="1">
      <alignment horizontal="center" vertical="center" wrapText="1"/>
    </xf>
    <xf numFmtId="3" fontId="6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right" vertical="center"/>
    </xf>
    <xf numFmtId="0" fontId="0" fillId="0" borderId="15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BASES DE CONVOCATORIA PARA LA SELECCIÓN DE UN TÉCNICO AYUDANTE DE CARÁCTER INDEFINIDO PARA EL IOBA EN LA LÍNEA DE INVESTIGACIÓN MEDIDA DE CALIDAD DE VISIÓN Y MEJORA DE LA VISIÓN NOCTURNA EN CONDUCCIÓN.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i="1" u="none" strike="noStrike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TECAYUD_IOBA</a:t>
          </a:r>
          <a:endParaRPr lang="es-ES" sz="14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1</xdr:col>
      <xdr:colOff>190500</xdr:colOff>
      <xdr:row>1</xdr:row>
      <xdr:rowOff>76200</xdr:rowOff>
    </xdr:from>
    <xdr:to>
      <xdr:col>5</xdr:col>
      <xdr:colOff>304800</xdr:colOff>
      <xdr:row>2</xdr:row>
      <xdr:rowOff>469334</xdr:rowOff>
    </xdr:to>
    <xdr:pic>
      <xdr:nvPicPr>
        <xdr:cNvPr id="6" name="Imagen 5" descr="Image">
          <a:extLst>
            <a:ext uri="{FF2B5EF4-FFF2-40B4-BE49-F238E27FC236}">
              <a16:creationId xmlns:a16="http://schemas.microsoft.com/office/drawing/2014/main" id="{0FFB10BC-2FCF-48ED-BD23-8613CAD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6225"/>
          <a:ext cx="1809750" cy="1059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36"/>
  <sheetViews>
    <sheetView tabSelected="1" zoomScaleNormal="100" workbookViewId="0">
      <selection activeCell="P26" sqref="P26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9.28515625" style="9" customWidth="1"/>
    <col min="5" max="5" width="7.5703125" style="9" customWidth="1"/>
    <col min="6" max="6" width="20.28515625" style="9" customWidth="1"/>
    <col min="7" max="7" width="71.7109375" style="9" customWidth="1"/>
    <col min="8" max="8" width="14.42578125" style="24" customWidth="1"/>
    <col min="9" max="9" width="4.7109375" style="9" hidden="1" customWidth="1"/>
    <col min="10" max="10" width="11.42578125" style="8" hidden="1" customWidth="1"/>
    <col min="11" max="12" width="11.42578125" style="9" hidden="1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60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101" t="s">
        <v>7</v>
      </c>
      <c r="C5" s="102"/>
      <c r="D5" s="103"/>
      <c r="E5" s="103"/>
      <c r="F5" s="103"/>
      <c r="G5" s="103"/>
      <c r="H5" s="104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59" t="s">
        <v>3</v>
      </c>
      <c r="D7" s="60"/>
      <c r="E7" s="61"/>
      <c r="F7" s="109"/>
      <c r="G7" s="110"/>
      <c r="H7" s="111"/>
      <c r="I7" s="10"/>
    </row>
    <row r="8" spans="1:10" s="12" customFormat="1" x14ac:dyDescent="0.25">
      <c r="A8" s="10"/>
      <c r="B8" s="1"/>
      <c r="C8" s="59" t="s">
        <v>14</v>
      </c>
      <c r="D8" s="60"/>
      <c r="E8" s="61"/>
      <c r="F8" s="109"/>
      <c r="G8" s="110"/>
      <c r="H8" s="111"/>
      <c r="I8" s="10"/>
      <c r="J8" s="11" t="s">
        <v>1</v>
      </c>
    </row>
    <row r="9" spans="1:10" s="12" customFormat="1" x14ac:dyDescent="0.25">
      <c r="A9" s="10"/>
      <c r="B9" s="1"/>
      <c r="C9" s="59" t="s">
        <v>4</v>
      </c>
      <c r="D9" s="60"/>
      <c r="E9" s="61"/>
      <c r="F9" s="109"/>
      <c r="G9" s="110"/>
      <c r="H9" s="111"/>
      <c r="I9" s="10"/>
      <c r="J9" s="11" t="s">
        <v>2</v>
      </c>
    </row>
    <row r="10" spans="1:10" s="12" customFormat="1" ht="14.25" customHeight="1" x14ac:dyDescent="0.25">
      <c r="A10" s="10"/>
      <c r="B10" s="1"/>
      <c r="C10" s="59" t="s">
        <v>5</v>
      </c>
      <c r="D10" s="60"/>
      <c r="E10" s="61"/>
      <c r="F10" s="109"/>
      <c r="G10" s="110"/>
      <c r="H10" s="111"/>
      <c r="I10" s="10"/>
      <c r="J10" s="11"/>
    </row>
    <row r="11" spans="1:10" s="12" customFormat="1" ht="14.25" customHeight="1" x14ac:dyDescent="0.25">
      <c r="A11" s="10"/>
      <c r="B11" s="1"/>
      <c r="C11" s="59" t="s">
        <v>16</v>
      </c>
      <c r="D11" s="60"/>
      <c r="E11" s="61"/>
      <c r="F11" s="69">
        <f>H34</f>
        <v>0</v>
      </c>
      <c r="G11" s="70"/>
      <c r="H11" s="71"/>
      <c r="I11" s="10"/>
      <c r="J11" s="11"/>
    </row>
    <row r="12" spans="1:10" s="12" customFormat="1" ht="14.25" customHeight="1" thickBot="1" x14ac:dyDescent="0.3">
      <c r="A12" s="10"/>
      <c r="B12" s="1"/>
      <c r="C12" s="28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8</v>
      </c>
      <c r="D13" s="78" t="s">
        <v>37</v>
      </c>
      <c r="E13" s="79"/>
      <c r="F13" s="74" t="s">
        <v>19</v>
      </c>
      <c r="G13" s="75"/>
      <c r="H13" s="89" t="s">
        <v>0</v>
      </c>
      <c r="I13" s="5"/>
    </row>
    <row r="14" spans="1:10" ht="17.25" customHeight="1" thickTop="1" thickBot="1" x14ac:dyDescent="0.3">
      <c r="A14" s="5"/>
      <c r="B14" s="3"/>
      <c r="C14" s="16" t="s">
        <v>9</v>
      </c>
      <c r="D14" s="80"/>
      <c r="E14" s="81"/>
      <c r="F14" s="76"/>
      <c r="G14" s="77"/>
      <c r="H14" s="108"/>
      <c r="I14" s="5"/>
    </row>
    <row r="15" spans="1:10" ht="18" hidden="1" customHeight="1" thickTop="1" thickBot="1" x14ac:dyDescent="0.3">
      <c r="A15" s="5"/>
      <c r="B15" s="3"/>
      <c r="C15" s="16" t="s">
        <v>10</v>
      </c>
      <c r="D15" s="72"/>
      <c r="E15" s="73"/>
      <c r="F15" s="105" t="s">
        <v>15</v>
      </c>
      <c r="G15" s="106"/>
      <c r="H15" s="17">
        <f>1*J15</f>
        <v>0</v>
      </c>
      <c r="I15" s="5"/>
      <c r="J15" s="8">
        <f>IF(D15=$J$8,1,0)</f>
        <v>0</v>
      </c>
    </row>
    <row r="16" spans="1:10" ht="30" customHeight="1" thickTop="1" thickBot="1" x14ac:dyDescent="0.3">
      <c r="A16" s="5"/>
      <c r="B16" s="3"/>
      <c r="C16" s="37" t="s">
        <v>10</v>
      </c>
      <c r="D16" s="82"/>
      <c r="E16" s="82"/>
      <c r="F16" s="83" t="s">
        <v>20</v>
      </c>
      <c r="G16" s="83"/>
      <c r="H16" s="38">
        <f>IF(J16&gt;5,5,J16)</f>
        <v>0</v>
      </c>
      <c r="I16" s="5"/>
      <c r="J16" s="8">
        <f>D16*2.5</f>
        <v>0</v>
      </c>
    </row>
    <row r="17" spans="1:12" ht="21" customHeight="1" thickTop="1" thickBot="1" x14ac:dyDescent="0.3">
      <c r="A17" s="5"/>
      <c r="B17" s="3"/>
      <c r="C17" s="18"/>
      <c r="D17" s="19"/>
      <c r="E17" s="19"/>
      <c r="F17" s="107" t="s">
        <v>6</v>
      </c>
      <c r="G17" s="107"/>
      <c r="H17" s="27">
        <f>IF(J17&gt;6,6,J17)</f>
        <v>0</v>
      </c>
      <c r="I17" s="5"/>
      <c r="J17" s="8">
        <f>SUM(H16:H16)</f>
        <v>0</v>
      </c>
    </row>
    <row r="18" spans="1:12" ht="24.75" customHeight="1" thickTop="1" thickBot="1" x14ac:dyDescent="0.3">
      <c r="A18" s="5"/>
      <c r="B18" s="3"/>
      <c r="C18" s="4"/>
      <c r="D18" s="20"/>
      <c r="E18" s="20"/>
      <c r="F18" s="21"/>
      <c r="G18" s="21"/>
      <c r="H18" s="22"/>
      <c r="I18" s="5"/>
    </row>
    <row r="19" spans="1:12" ht="18" customHeight="1" thickTop="1" thickBot="1" x14ac:dyDescent="0.3">
      <c r="A19" s="5"/>
      <c r="B19" s="3"/>
      <c r="C19" s="16" t="s">
        <v>8</v>
      </c>
      <c r="D19" s="78" t="s">
        <v>38</v>
      </c>
      <c r="E19" s="79"/>
      <c r="F19" s="74" t="s">
        <v>21</v>
      </c>
      <c r="G19" s="75"/>
      <c r="H19" s="89" t="s">
        <v>0</v>
      </c>
      <c r="I19" s="5"/>
    </row>
    <row r="20" spans="1:12" ht="8.25" customHeight="1" thickTop="1" x14ac:dyDescent="0.25">
      <c r="A20" s="5"/>
      <c r="B20" s="3"/>
      <c r="C20" s="94" t="s">
        <v>11</v>
      </c>
      <c r="D20" s="92"/>
      <c r="E20" s="93"/>
      <c r="F20" s="85"/>
      <c r="G20" s="86"/>
      <c r="H20" s="90"/>
      <c r="I20" s="5"/>
    </row>
    <row r="21" spans="1:12" ht="9.75" customHeight="1" thickBot="1" x14ac:dyDescent="0.3">
      <c r="A21" s="5"/>
      <c r="B21" s="3"/>
      <c r="C21" s="95"/>
      <c r="D21" s="80"/>
      <c r="E21" s="81"/>
      <c r="F21" s="87"/>
      <c r="G21" s="88"/>
      <c r="H21" s="91"/>
      <c r="I21" s="5"/>
    </row>
    <row r="22" spans="1:12" ht="30" customHeight="1" thickTop="1" thickBot="1" x14ac:dyDescent="0.3">
      <c r="A22" s="5"/>
      <c r="B22" s="3"/>
      <c r="C22" s="39" t="s">
        <v>12</v>
      </c>
      <c r="D22" s="46"/>
      <c r="E22" s="46"/>
      <c r="F22" s="50" t="s">
        <v>22</v>
      </c>
      <c r="G22" s="51"/>
      <c r="H22" s="38">
        <f>IF(J22&gt;10,10,J22)</f>
        <v>0</v>
      </c>
      <c r="I22" s="5"/>
      <c r="J22" s="8">
        <f>D22*1</f>
        <v>0</v>
      </c>
      <c r="K22" s="9">
        <v>4</v>
      </c>
    </row>
    <row r="23" spans="1:12" ht="30" customHeight="1" thickBot="1" x14ac:dyDescent="0.3">
      <c r="A23" s="5"/>
      <c r="B23" s="3"/>
      <c r="C23" s="42" t="s">
        <v>23</v>
      </c>
      <c r="D23" s="57"/>
      <c r="E23" s="57"/>
      <c r="F23" s="52" t="s">
        <v>24</v>
      </c>
      <c r="G23" s="53"/>
      <c r="H23" s="43">
        <f>D23/4</f>
        <v>0</v>
      </c>
      <c r="I23" s="5"/>
      <c r="K23" s="9">
        <v>8</v>
      </c>
    </row>
    <row r="24" spans="1:12" ht="30" customHeight="1" thickBot="1" x14ac:dyDescent="0.3">
      <c r="A24" s="5"/>
      <c r="B24" s="3"/>
      <c r="C24" s="40" t="s">
        <v>25</v>
      </c>
      <c r="D24" s="57"/>
      <c r="E24" s="58"/>
      <c r="F24" s="54" t="s">
        <v>26</v>
      </c>
      <c r="G24" s="53"/>
      <c r="H24" s="38">
        <f t="shared" ref="H24:H25" si="0">J24</f>
        <v>0</v>
      </c>
      <c r="I24" s="5"/>
      <c r="J24" s="8">
        <f>IF(D24=$J$8,5,0)</f>
        <v>0</v>
      </c>
      <c r="K24" s="9">
        <v>12</v>
      </c>
    </row>
    <row r="25" spans="1:12" ht="30" customHeight="1" thickBot="1" x14ac:dyDescent="0.3">
      <c r="A25" s="5"/>
      <c r="B25" s="3"/>
      <c r="C25" s="41" t="s">
        <v>27</v>
      </c>
      <c r="D25" s="57"/>
      <c r="E25" s="58"/>
      <c r="F25" s="55" t="s">
        <v>28</v>
      </c>
      <c r="G25" s="56"/>
      <c r="H25" s="38">
        <f t="shared" si="0"/>
        <v>0</v>
      </c>
      <c r="I25" s="5"/>
      <c r="J25" s="8">
        <f>IF(D25=$J$8,2,0)</f>
        <v>0</v>
      </c>
      <c r="K25" s="9">
        <v>16</v>
      </c>
    </row>
    <row r="26" spans="1:12" ht="30" customHeight="1" thickTop="1" thickBot="1" x14ac:dyDescent="0.3">
      <c r="A26" s="5"/>
      <c r="B26" s="3"/>
      <c r="C26" s="36" t="s">
        <v>34</v>
      </c>
      <c r="D26" s="82"/>
      <c r="E26" s="82"/>
      <c r="F26" s="84" t="s">
        <v>29</v>
      </c>
      <c r="G26" s="84"/>
      <c r="H26" s="26">
        <f>IF(D26&lt;4,0,K26)</f>
        <v>0</v>
      </c>
      <c r="I26" s="5"/>
      <c r="J26" s="8">
        <f>D26*0.25</f>
        <v>0</v>
      </c>
      <c r="K26" s="9">
        <f>IF(J26&gt;4,4,J26)</f>
        <v>0</v>
      </c>
      <c r="L26" s="9">
        <v>4</v>
      </c>
    </row>
    <row r="27" spans="1:12" ht="21" customHeight="1" thickTop="1" thickBot="1" x14ac:dyDescent="0.3">
      <c r="A27" s="5"/>
      <c r="B27" s="3"/>
      <c r="C27" s="47" t="s">
        <v>35</v>
      </c>
      <c r="D27" s="48"/>
      <c r="E27" s="48"/>
      <c r="F27" s="48"/>
      <c r="G27" s="49"/>
      <c r="H27" s="27">
        <f>SUM(H22:H26)</f>
        <v>0</v>
      </c>
      <c r="I27" s="5"/>
      <c r="J27" s="8">
        <f>SUM(H26:H26)</f>
        <v>0</v>
      </c>
    </row>
    <row r="28" spans="1:12" ht="21" customHeight="1" thickTop="1" thickBot="1" x14ac:dyDescent="0.3">
      <c r="A28" s="5"/>
      <c r="B28" s="3"/>
      <c r="C28" s="33"/>
      <c r="D28" s="20"/>
      <c r="E28" s="20"/>
      <c r="F28" s="21"/>
      <c r="G28" s="33"/>
      <c r="H28" s="34"/>
      <c r="I28" s="5"/>
    </row>
    <row r="29" spans="1:12" ht="37.5" customHeight="1" thickTop="1" thickBot="1" x14ac:dyDescent="0.3">
      <c r="A29" s="5"/>
      <c r="B29" s="3"/>
      <c r="C29" s="16" t="s">
        <v>17</v>
      </c>
      <c r="D29" s="97"/>
      <c r="E29" s="98"/>
      <c r="F29" s="99" t="s">
        <v>30</v>
      </c>
      <c r="G29" s="100"/>
      <c r="H29" s="29" t="s">
        <v>0</v>
      </c>
      <c r="I29" s="5"/>
      <c r="J29" s="8">
        <f>D29*2</f>
        <v>0</v>
      </c>
    </row>
    <row r="30" spans="1:12" ht="30" customHeight="1" thickTop="1" thickBot="1" x14ac:dyDescent="0.3">
      <c r="A30" s="5"/>
      <c r="B30" s="3"/>
      <c r="C30" s="39" t="s">
        <v>18</v>
      </c>
      <c r="D30" s="46"/>
      <c r="E30" s="46"/>
      <c r="F30" s="44" t="s">
        <v>31</v>
      </c>
      <c r="G30" s="45"/>
      <c r="H30" s="38">
        <f>IF(J30&gt;5,5,J30)</f>
        <v>0</v>
      </c>
      <c r="I30" s="5"/>
      <c r="J30" s="8">
        <f>D30*0.5</f>
        <v>0</v>
      </c>
    </row>
    <row r="31" spans="1:12" ht="30" customHeight="1" thickBot="1" x14ac:dyDescent="0.3">
      <c r="A31" s="5"/>
      <c r="B31" s="3"/>
      <c r="C31" s="35" t="s">
        <v>33</v>
      </c>
      <c r="D31" s="82"/>
      <c r="E31" s="82"/>
      <c r="F31" s="84" t="s">
        <v>32</v>
      </c>
      <c r="G31" s="84"/>
      <c r="H31" s="38">
        <f>IF(J31&gt;5,5,J31)</f>
        <v>0</v>
      </c>
      <c r="I31" s="5"/>
      <c r="J31" s="8">
        <f>D31*0.5</f>
        <v>0</v>
      </c>
    </row>
    <row r="32" spans="1:12" ht="22.5" customHeight="1" thickTop="1" thickBot="1" x14ac:dyDescent="0.3">
      <c r="A32" s="5"/>
      <c r="B32" s="3"/>
      <c r="C32" s="96" t="s">
        <v>36</v>
      </c>
      <c r="D32" s="48"/>
      <c r="E32" s="48"/>
      <c r="F32" s="48"/>
      <c r="G32" s="49"/>
      <c r="H32" s="27">
        <f>SUM(H30:H31)</f>
        <v>0</v>
      </c>
      <c r="I32" s="5"/>
      <c r="J32" s="8">
        <f>SUM(H31:H31)</f>
        <v>0</v>
      </c>
    </row>
    <row r="33" spans="1:9" ht="19.5" customHeight="1" thickTop="1" thickBot="1" x14ac:dyDescent="0.3">
      <c r="A33" s="5"/>
      <c r="B33" s="3"/>
      <c r="C33" s="30"/>
      <c r="D33" s="31"/>
      <c r="E33" s="20"/>
      <c r="F33" s="20"/>
      <c r="G33" s="21"/>
      <c r="H33" s="32"/>
      <c r="I33" s="5"/>
    </row>
    <row r="34" spans="1:9" ht="22.5" customHeight="1" thickTop="1" thickBot="1" x14ac:dyDescent="0.3">
      <c r="A34" s="5"/>
      <c r="B34" s="3"/>
      <c r="C34" s="66" t="s">
        <v>13</v>
      </c>
      <c r="D34" s="67"/>
      <c r="E34" s="67"/>
      <c r="F34" s="67"/>
      <c r="G34" s="68"/>
      <c r="H34" s="25">
        <f>H17+H27+H32</f>
        <v>0</v>
      </c>
      <c r="I34" s="5"/>
    </row>
    <row r="35" spans="1:9" ht="10.5" customHeight="1" thickTop="1" thickBot="1" x14ac:dyDescent="0.3">
      <c r="A35" s="5"/>
      <c r="B35" s="62"/>
      <c r="C35" s="63"/>
      <c r="D35" s="64"/>
      <c r="E35" s="64"/>
      <c r="F35" s="64"/>
      <c r="G35" s="64"/>
      <c r="H35" s="65"/>
      <c r="I35" s="5"/>
    </row>
    <row r="36" spans="1:9" ht="15.75" thickTop="1" x14ac:dyDescent="0.25">
      <c r="A36" s="5"/>
      <c r="B36" s="5"/>
      <c r="C36" s="5"/>
      <c r="D36" s="5"/>
      <c r="E36" s="5"/>
      <c r="F36" s="5"/>
      <c r="G36" s="5"/>
      <c r="H36" s="23"/>
      <c r="I36" s="5"/>
    </row>
  </sheetData>
  <sheetProtection algorithmName="SHA-512" hashValue="otn/f06mENFLBiGeQeWpUPZCVTrggKk+ddiEIp41MBM6TrxU4k1fqEQw1MRt7KXyNlmlVM8KwboYB1XrtO14ww==" saltValue="JkDgNg1Gp1pBNzi0dX2auQ==" spinCount="100000" sheet="1" objects="1" scenarios="1"/>
  <mergeCells count="43">
    <mergeCell ref="D31:E31"/>
    <mergeCell ref="F31:G31"/>
    <mergeCell ref="B5:H5"/>
    <mergeCell ref="F15:G15"/>
    <mergeCell ref="F17:G17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B35:H35"/>
    <mergeCell ref="C34:G34"/>
    <mergeCell ref="F11:H11"/>
    <mergeCell ref="D15:E15"/>
    <mergeCell ref="F13:G14"/>
    <mergeCell ref="D13:E14"/>
    <mergeCell ref="D16:E16"/>
    <mergeCell ref="F16:G16"/>
    <mergeCell ref="D26:E26"/>
    <mergeCell ref="F26:G26"/>
    <mergeCell ref="F19:G21"/>
    <mergeCell ref="H19:H21"/>
    <mergeCell ref="D19:E21"/>
    <mergeCell ref="C20:C21"/>
    <mergeCell ref="C32:G32"/>
    <mergeCell ref="F30:G30"/>
    <mergeCell ref="D30:E30"/>
    <mergeCell ref="C27:G27"/>
    <mergeCell ref="F22:G22"/>
    <mergeCell ref="F23:G23"/>
    <mergeCell ref="F24:G24"/>
    <mergeCell ref="F25:G25"/>
    <mergeCell ref="D22:E22"/>
    <mergeCell ref="D23:E23"/>
    <mergeCell ref="D24:E24"/>
    <mergeCell ref="D25:E25"/>
    <mergeCell ref="D29:E29"/>
    <mergeCell ref="F29:G29"/>
  </mergeCells>
  <dataValidations count="2">
    <dataValidation type="list" allowBlank="1" showInputMessage="1" showErrorMessage="1" sqref="D24:E25 D15:E15" xr:uid="{709FF821-8CDA-42C3-B49B-EFC019DE8EB3}">
      <formula1>$J$7:$J$9</formula1>
    </dataValidation>
    <dataValidation type="list" allowBlank="1" showInputMessage="1" showErrorMessage="1" sqref="D23:E23" xr:uid="{4180CB83-FC59-4D57-9832-CC99A62D2DBB}">
      <formula1>$K$22:$K$25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2024-03-13T08:22:15Z</cp:lastPrinted>
  <dcterms:created xsi:type="dcterms:W3CDTF">2022-03-16T12:07:19Z</dcterms:created>
  <dcterms:modified xsi:type="dcterms:W3CDTF">2024-04-12T12:04:44Z</dcterms:modified>
</cp:coreProperties>
</file>