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2024\TECAYUD_2406_IOBA_Maldonado2\WEB\"/>
    </mc:Choice>
  </mc:AlternateContent>
  <xr:revisionPtr revIDLastSave="0" documentId="13_ncr:1_{4D29CF28-281D-4A6A-A73F-624CC1D570D8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J39" i="1"/>
  <c r="H38" i="1"/>
  <c r="H37" i="1"/>
  <c r="H36" i="1"/>
  <c r="J38" i="1"/>
  <c r="J37" i="1"/>
  <c r="J36" i="1"/>
  <c r="H35" i="1"/>
  <c r="J31" i="1"/>
  <c r="H31" i="1" s="1"/>
  <c r="J30" i="1"/>
  <c r="H30" i="1" s="1"/>
  <c r="J29" i="1"/>
  <c r="H29" i="1" s="1"/>
  <c r="J23" i="1"/>
  <c r="H23" i="1" s="1"/>
  <c r="J24" i="1"/>
  <c r="J22" i="1"/>
  <c r="H22" i="1" s="1"/>
  <c r="J17" i="1"/>
  <c r="H17" i="1" s="1"/>
  <c r="J16" i="1"/>
  <c r="H16" i="1" s="1"/>
  <c r="J40" i="1" l="1"/>
  <c r="H40" i="1" s="1"/>
  <c r="H24" i="1"/>
  <c r="J35" i="1"/>
  <c r="H32" i="1" l="1"/>
  <c r="J34" i="1"/>
  <c r="J32" i="1" l="1"/>
  <c r="J18" i="1" l="1"/>
  <c r="J15" i="1" l="1"/>
  <c r="H15" i="1" s="1"/>
  <c r="H18" i="1" s="1"/>
  <c r="H42" i="1" s="1"/>
  <c r="F11" i="1" l="1"/>
</calcChain>
</file>

<file path=xl/sharedStrings.xml><?xml version="1.0" encoding="utf-8"?>
<sst xmlns="http://schemas.openxmlformats.org/spreadsheetml/2006/main" count="58" uniqueCount="50">
  <si>
    <t>PUNTUACIÓN</t>
  </si>
  <si>
    <t>SI</t>
  </si>
  <si>
    <t>NO</t>
  </si>
  <si>
    <t>Nombre y apellidos:</t>
  </si>
  <si>
    <t>email:</t>
  </si>
  <si>
    <t>teléfono de contacto:</t>
  </si>
  <si>
    <t>TOTAL FORMACIÓN REGLADA</t>
  </si>
  <si>
    <t>TABLA AUTOBAREMACION: A RELLENAR SOLO LAS CASILLAS SOMBREADAS</t>
  </si>
  <si>
    <t>CÓDIGO</t>
  </si>
  <si>
    <t>M1</t>
  </si>
  <si>
    <t>M1a</t>
  </si>
  <si>
    <t>M2</t>
  </si>
  <si>
    <t>M2a</t>
  </si>
  <si>
    <t>TOTAL AUTOBAREMO</t>
  </si>
  <si>
    <t>NIF/NIE/PASAPORTE:</t>
  </si>
  <si>
    <t>Por titulación de FP de grado medio en un área administrativa, 1 punto</t>
  </si>
  <si>
    <t>Total Autobaremo</t>
  </si>
  <si>
    <t>M3</t>
  </si>
  <si>
    <t>M3a</t>
  </si>
  <si>
    <t>M3b</t>
  </si>
  <si>
    <t>TOTAL FORMACIÓN COMPLEMENTARIA</t>
  </si>
  <si>
    <t>Nº MASTER</t>
  </si>
  <si>
    <t>M1b</t>
  </si>
  <si>
    <t>Por titulación de Máster Oficial en el ámbito de las Ciencias de la Visión. 1,5 puntos.</t>
  </si>
  <si>
    <t>Por titulación de Doctorado en el ámbito de las Ciencias de la Visión. 1,5 puntos.</t>
  </si>
  <si>
    <t>FORMACIÓN CONTINUADA Máximo 9 puntos</t>
  </si>
  <si>
    <t>Cursos de formación continuada acreditados en el ámbito de las ciencias de la visión: 1 punto por cada 20 horas de formación, hasta 9 puntos.</t>
  </si>
  <si>
    <t xml:space="preserve">Nº FORMACIONES CADA 20 HORAS </t>
  </si>
  <si>
    <t>TOTAL FORMACIÓN CONTINUADA</t>
  </si>
  <si>
    <t>FORMACIÓN REGLADA. Máximo 3 puntos</t>
  </si>
  <si>
    <t>EXPERIENCIA EN INVESTIGACIÓN. Máximo 3 puntos</t>
  </si>
  <si>
    <t>PROYECTOS/
PUBLICACIONES/
COMUNICACIONES</t>
  </si>
  <si>
    <t>Publicaciones en revistas científicas indexadas, libros o monografías. 0,2 puntos por cada una hasta un máximo de 1 punto.</t>
  </si>
  <si>
    <t>Participación en proyectos de investigación. 0,2 puntos por proyecto hasta un máximo de 1 punto.</t>
  </si>
  <si>
    <t>TOTAL EXPERIENCIA EN INVESTIGACIÓN</t>
  </si>
  <si>
    <t>EXPERIENCIA PROFESIONAL (últimos 10 años): Máximo 35 puntos.</t>
  </si>
  <si>
    <t>M4a</t>
  </si>
  <si>
    <t>Por servicios prestados relacionados con la plaza ofertada con contrato laboral de categoría similar, equivalente o superior en la Fundación Universidad de Valladolid: 1 punto por mes.</t>
  </si>
  <si>
    <t>M4b</t>
  </si>
  <si>
    <t>Por servicios prestados no relacionados directamente con la plaza ofertada con contrato laboral de categoría similar, equivalente o superior en la Fundación Universidad de Valladolid: 0,5 puntos por mes.</t>
  </si>
  <si>
    <t>M4c</t>
  </si>
  <si>
    <t>Por servicios prestados relacionados con la plaza ofertada con nombramiento o contrato laboral de categoría similar, equivalente o superior en otras Entidades del Sector Público: 0,25 puntos por mes.</t>
  </si>
  <si>
    <t>M4d</t>
  </si>
  <si>
    <t>Por experiencia de prácticas extracurriculares en la Fundación Universidad de Valladolid con desarrollo de habilidades relacionadas con la plaza ofertada: 0,25 puntos por mes.</t>
  </si>
  <si>
    <t>M4e</t>
  </si>
  <si>
    <t>Por servicios prestados relacionados con la plaza ofertada con contrato laboral de categoría similar, equivalente o superior en Entidades del Sector Privado, con un mínimo de tres meses completos: 0,1 puntos por mes.</t>
  </si>
  <si>
    <t>M3c</t>
  </si>
  <si>
    <t>M4</t>
  </si>
  <si>
    <t>Nº MESES</t>
  </si>
  <si>
    <t>Comunicaciones en congresos en el ámbito de las ciencias de la visión: 0,1 puntos por cada comunicación hasta un máximo de 1 punto.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</si>
</sst>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2" borderId="4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11" xfId="0" applyNumberFormat="1" applyFont="1" applyFill="1" applyBorder="1" applyAlignment="1" applyProtection="1">
      <alignment horizontal="center" vertical="center" wrapText="1"/>
    </xf>
    <xf numFmtId="2" fontId="1" fillId="2" borderId="22" xfId="0" applyNumberFormat="1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2" fontId="2" fillId="2" borderId="14" xfId="0" applyNumberFormat="1" applyFont="1" applyFill="1" applyBorder="1" applyAlignment="1" applyProtection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center" vertical="center" wrapText="1"/>
    </xf>
    <xf numFmtId="2" fontId="1" fillId="2" borderId="29" xfId="0" applyNumberFormat="1" applyFont="1" applyFill="1" applyBorder="1" applyAlignment="1" applyProtection="1">
      <alignment horizontal="center" vertical="center" wrapText="1"/>
    </xf>
    <xf numFmtId="2" fontId="2" fillId="2" borderId="5" xfId="0" applyNumberFormat="1" applyFont="1" applyFill="1" applyBorder="1" applyAlignment="1" applyProtection="1">
      <alignment horizontal="center" vertical="center" wrapText="1"/>
    </xf>
    <xf numFmtId="2" fontId="2" fillId="2" borderId="3" xfId="0" applyNumberFormat="1" applyFont="1" applyFill="1" applyBorder="1" applyAlignment="1" applyProtection="1">
      <alignment horizontal="center" vertical="center" wrapText="1"/>
    </xf>
    <xf numFmtId="2" fontId="1" fillId="2" borderId="34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justify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justify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right" vertical="center"/>
    </xf>
    <xf numFmtId="0" fontId="10" fillId="0" borderId="9" xfId="0" applyFont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justify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right" vertical="center"/>
    </xf>
    <xf numFmtId="0" fontId="10" fillId="0" borderId="7" xfId="0" applyFont="1" applyBorder="1" applyAlignment="1">
      <alignment horizontal="righ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3" fontId="7" fillId="0" borderId="21" xfId="0" applyNumberFormat="1" applyFont="1" applyFill="1" applyBorder="1" applyAlignment="1" applyProtection="1">
      <alignment horizontal="justify" vertical="center" wrapText="1"/>
    </xf>
    <xf numFmtId="0" fontId="0" fillId="0" borderId="21" xfId="0" applyFont="1" applyBorder="1" applyAlignment="1">
      <alignment horizontal="justify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justify" vertical="center" wrapText="1"/>
    </xf>
    <xf numFmtId="0" fontId="10" fillId="2" borderId="5" xfId="0" applyFont="1" applyFill="1" applyBorder="1" applyAlignment="1" applyProtection="1">
      <alignment horizontal="justify" vertical="center" wrapText="1"/>
    </xf>
    <xf numFmtId="0" fontId="8" fillId="4" borderId="30" xfId="0" applyFont="1" applyFill="1" applyBorder="1" applyAlignment="1" applyProtection="1">
      <alignment horizontal="center" vertical="center" wrapText="1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10" fillId="2" borderId="33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left" vertical="center" wrapText="1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1" xfId="0" applyFont="1" applyFill="1" applyBorder="1" applyAlignment="1" applyProtection="1">
      <alignment horizontal="center" vertical="center" wrapText="1"/>
      <protection locked="0"/>
    </xf>
    <xf numFmtId="3" fontId="9" fillId="0" borderId="9" xfId="0" applyNumberFormat="1" applyFont="1" applyFill="1" applyBorder="1" applyAlignment="1" applyProtection="1">
      <alignment horizontal="center" vertical="center" wrapText="1"/>
    </xf>
    <xf numFmtId="3" fontId="9" fillId="0" borderId="11" xfId="0" applyNumberFormat="1" applyFont="1" applyFill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left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right" vertical="center"/>
    </xf>
    <xf numFmtId="0" fontId="8" fillId="0" borderId="35" xfId="0" applyFont="1" applyBorder="1" applyAlignment="1" applyProtection="1">
      <alignment horizontal="right" vertical="center" wrapText="1"/>
    </xf>
    <xf numFmtId="0" fontId="10" fillId="0" borderId="36" xfId="0" applyFont="1" applyBorder="1" applyAlignment="1">
      <alignment horizontal="right" vertical="center" wrapText="1"/>
    </xf>
    <xf numFmtId="0" fontId="10" fillId="0" borderId="37" xfId="0" applyFont="1" applyBorder="1" applyAlignment="1">
      <alignment horizontal="right" vertical="center" wrapText="1"/>
    </xf>
    <xf numFmtId="0" fontId="11" fillId="0" borderId="27" xfId="0" applyFont="1" applyBorder="1" applyAlignment="1">
      <alignment horizontal="justify" vertical="center" wrapText="1"/>
    </xf>
    <xf numFmtId="0" fontId="10" fillId="0" borderId="27" xfId="0" applyFont="1" applyBorder="1" applyAlignment="1">
      <alignment horizontal="justify" vertical="center" wrapText="1"/>
    </xf>
    <xf numFmtId="0" fontId="11" fillId="0" borderId="21" xfId="0" applyFont="1" applyBorder="1" applyAlignment="1">
      <alignment horizontal="justify" vertical="center" wrapText="1"/>
    </xf>
    <xf numFmtId="0" fontId="10" fillId="0" borderId="21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8" fillId="4" borderId="25" xfId="0" applyFont="1" applyFill="1" applyBorder="1" applyAlignment="1" applyProtection="1">
      <alignment horizontal="center" vertical="center" wrapText="1"/>
      <protection locked="0"/>
    </xf>
    <xf numFmtId="0" fontId="8" fillId="4" borderId="26" xfId="0" applyFont="1" applyFill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 applyProtection="1">
      <alignment horizontal="center" vertical="center" wrapText="1"/>
      <protection locked="0"/>
    </xf>
    <xf numFmtId="0" fontId="8" fillId="4" borderId="24" xfId="0" applyFont="1" applyFill="1" applyBorder="1" applyAlignment="1" applyProtection="1">
      <alignment horizontal="center" vertical="center" wrapText="1"/>
      <protection locked="0"/>
    </xf>
    <xf numFmtId="0" fontId="8" fillId="4" borderId="23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16" xfId="0" applyNumberFormat="1" applyFont="1" applyFill="1" applyBorder="1" applyAlignment="1" applyProtection="1">
      <alignment horizontal="center" vertical="center"/>
    </xf>
    <xf numFmtId="4" fontId="6" fillId="6" borderId="12" xfId="0" applyNumberFormat="1" applyFont="1" applyFill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4" xfId="0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center" wrapText="1"/>
    </xf>
    <xf numFmtId="3" fontId="7" fillId="0" borderId="27" xfId="0" applyNumberFormat="1" applyFont="1" applyFill="1" applyBorder="1" applyAlignment="1" applyProtection="1">
      <alignment horizontal="justify" vertical="center" wrapText="1"/>
    </xf>
    <xf numFmtId="0" fontId="0" fillId="0" borderId="27" xfId="0" applyFont="1" applyBorder="1" applyAlignment="1">
      <alignment horizontal="justify" vertical="center" wrapText="1"/>
    </xf>
    <xf numFmtId="0" fontId="1" fillId="4" borderId="23" xfId="0" applyFont="1" applyFill="1" applyBorder="1" applyAlignment="1" applyProtection="1">
      <alignment horizontal="center" vertical="center" wrapText="1"/>
      <protection locked="0"/>
    </xf>
    <xf numFmtId="3" fontId="0" fillId="0" borderId="23" xfId="0" applyNumberFormat="1" applyFill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15" xfId="0" applyBorder="1" applyAlignment="1" applyProtection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 TÉCNICO AYUDANTE DE CARÁCTER INDEFINIDO PARA EL IOBA EN LA LÍNEA DE INVESTIGACIÓN DE RETINOPATÍA DIABÉTICA Y CENTRO DE LECTURA.</a:t>
          </a:r>
          <a:endParaRPr lang="es-ES" sz="16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600" b="1" i="1" u="none" strike="noStrike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6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6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Referencia: TECAYUD_IOBA_2</a:t>
          </a:r>
          <a:endParaRPr lang="es-ES" sz="16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  <xdr:twoCellAnchor>
    <xdr:from>
      <xdr:col>1</xdr:col>
      <xdr:colOff>190500</xdr:colOff>
      <xdr:row>1</xdr:row>
      <xdr:rowOff>76200</xdr:rowOff>
    </xdr:from>
    <xdr:to>
      <xdr:col>5</xdr:col>
      <xdr:colOff>304800</xdr:colOff>
      <xdr:row>2</xdr:row>
      <xdr:rowOff>469334</xdr:rowOff>
    </xdr:to>
    <xdr:pic>
      <xdr:nvPicPr>
        <xdr:cNvPr id="6" name="Imagen 5" descr="Image">
          <a:extLst>
            <a:ext uri="{FF2B5EF4-FFF2-40B4-BE49-F238E27FC236}">
              <a16:creationId xmlns:a16="http://schemas.microsoft.com/office/drawing/2014/main" id="{0FFB10BC-2FCF-48ED-BD23-8613CAD8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76225"/>
          <a:ext cx="1809750" cy="1059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J44"/>
  <sheetViews>
    <sheetView tabSelected="1" topLeftCell="A35" zoomScaleNormal="100" workbookViewId="0">
      <selection activeCell="F47" sqref="F47"/>
    </sheetView>
  </sheetViews>
  <sheetFormatPr baseColWidth="10" defaultColWidth="11.42578125" defaultRowHeight="15" x14ac:dyDescent="0.25"/>
  <cols>
    <col min="1" max="1" width="3.42578125" style="8" customWidth="1"/>
    <col min="2" max="2" width="3.140625" style="8" customWidth="1"/>
    <col min="3" max="3" width="9.140625" style="8" customWidth="1"/>
    <col min="4" max="5" width="9.28515625" style="8" customWidth="1"/>
    <col min="6" max="6" width="20.28515625" style="8" customWidth="1"/>
    <col min="7" max="7" width="71.7109375" style="8" customWidth="1"/>
    <col min="8" max="8" width="14.42578125" style="18" customWidth="1"/>
    <col min="9" max="9" width="4.7109375" style="8" hidden="1" customWidth="1"/>
    <col min="10" max="10" width="11.42578125" style="7" hidden="1" customWidth="1"/>
    <col min="11" max="11" width="11.42578125" style="8" customWidth="1"/>
    <col min="12" max="16384" width="11.42578125" style="8"/>
  </cols>
  <sheetData>
    <row r="1" spans="1:10" ht="15.75" customHeight="1" x14ac:dyDescent="0.25">
      <c r="A1" s="4"/>
      <c r="B1" s="5"/>
      <c r="C1" s="5"/>
      <c r="D1" s="5"/>
      <c r="E1" s="5"/>
      <c r="F1" s="5"/>
      <c r="G1" s="5"/>
      <c r="H1" s="6"/>
      <c r="I1" s="4"/>
    </row>
    <row r="2" spans="1:10" ht="52.5" customHeight="1" x14ac:dyDescent="0.25">
      <c r="A2" s="4"/>
      <c r="B2" s="5"/>
      <c r="C2" s="5"/>
      <c r="D2" s="5"/>
      <c r="E2" s="5"/>
      <c r="F2" s="5"/>
      <c r="G2" s="5"/>
      <c r="H2" s="6"/>
      <c r="I2" s="4"/>
    </row>
    <row r="3" spans="1:10" ht="67.5" customHeight="1" x14ac:dyDescent="0.25">
      <c r="A3" s="4"/>
      <c r="B3" s="5"/>
      <c r="C3" s="5"/>
      <c r="D3" s="5"/>
      <c r="E3" s="5"/>
      <c r="F3" s="5"/>
      <c r="G3" s="5"/>
      <c r="H3" s="6"/>
      <c r="I3" s="4"/>
    </row>
    <row r="4" spans="1:10" ht="60" customHeight="1" thickBot="1" x14ac:dyDescent="0.3">
      <c r="A4" s="4"/>
      <c r="B4" s="5"/>
      <c r="C4" s="5"/>
      <c r="D4" s="5"/>
      <c r="E4" s="5"/>
      <c r="F4" s="5"/>
      <c r="G4" s="5"/>
      <c r="H4" s="6"/>
      <c r="I4" s="4"/>
    </row>
    <row r="5" spans="1:10" s="11" customFormat="1" ht="20.25" thickTop="1" thickBot="1" x14ac:dyDescent="0.3">
      <c r="A5" s="9"/>
      <c r="B5" s="127" t="s">
        <v>7</v>
      </c>
      <c r="C5" s="128"/>
      <c r="D5" s="129"/>
      <c r="E5" s="129"/>
      <c r="F5" s="129"/>
      <c r="G5" s="129"/>
      <c r="H5" s="130"/>
      <c r="I5" s="9"/>
      <c r="J5" s="10"/>
    </row>
    <row r="6" spans="1:10" s="11" customFormat="1" ht="15.75" thickTop="1" x14ac:dyDescent="0.25">
      <c r="A6" s="9"/>
      <c r="B6" s="12"/>
      <c r="C6" s="2"/>
      <c r="D6" s="2"/>
      <c r="E6" s="2"/>
      <c r="F6" s="2"/>
      <c r="G6" s="2"/>
      <c r="H6" s="13"/>
      <c r="I6" s="9"/>
    </row>
    <row r="7" spans="1:10" s="11" customFormat="1" ht="15" customHeight="1" x14ac:dyDescent="0.25">
      <c r="A7" s="9"/>
      <c r="B7" s="1"/>
      <c r="C7" s="131" t="s">
        <v>3</v>
      </c>
      <c r="D7" s="132"/>
      <c r="E7" s="133"/>
      <c r="F7" s="134"/>
      <c r="G7" s="135"/>
      <c r="H7" s="136"/>
      <c r="I7" s="9"/>
    </row>
    <row r="8" spans="1:10" s="11" customFormat="1" x14ac:dyDescent="0.25">
      <c r="A8" s="9"/>
      <c r="B8" s="1"/>
      <c r="C8" s="131" t="s">
        <v>14</v>
      </c>
      <c r="D8" s="132"/>
      <c r="E8" s="133"/>
      <c r="F8" s="134"/>
      <c r="G8" s="135"/>
      <c r="H8" s="136"/>
      <c r="I8" s="9"/>
      <c r="J8" s="10" t="s">
        <v>1</v>
      </c>
    </row>
    <row r="9" spans="1:10" s="11" customFormat="1" x14ac:dyDescent="0.25">
      <c r="A9" s="9"/>
      <c r="B9" s="1"/>
      <c r="C9" s="131" t="s">
        <v>4</v>
      </c>
      <c r="D9" s="132"/>
      <c r="E9" s="133"/>
      <c r="F9" s="134"/>
      <c r="G9" s="135"/>
      <c r="H9" s="136"/>
      <c r="I9" s="9"/>
      <c r="J9" s="10" t="s">
        <v>2</v>
      </c>
    </row>
    <row r="10" spans="1:10" s="11" customFormat="1" ht="14.25" customHeight="1" x14ac:dyDescent="0.25">
      <c r="A10" s="9"/>
      <c r="B10" s="1"/>
      <c r="C10" s="131" t="s">
        <v>5</v>
      </c>
      <c r="D10" s="132"/>
      <c r="E10" s="133"/>
      <c r="F10" s="134"/>
      <c r="G10" s="135"/>
      <c r="H10" s="136"/>
      <c r="I10" s="9"/>
      <c r="J10" s="10"/>
    </row>
    <row r="11" spans="1:10" s="11" customFormat="1" ht="14.25" customHeight="1" x14ac:dyDescent="0.25">
      <c r="A11" s="9"/>
      <c r="B11" s="1"/>
      <c r="C11" s="131" t="s">
        <v>16</v>
      </c>
      <c r="D11" s="132"/>
      <c r="E11" s="133"/>
      <c r="F11" s="105">
        <f>H42</f>
        <v>0</v>
      </c>
      <c r="G11" s="106"/>
      <c r="H11" s="107"/>
      <c r="I11" s="9"/>
      <c r="J11" s="10"/>
    </row>
    <row r="12" spans="1:10" s="11" customFormat="1" ht="14.25" customHeight="1" thickBot="1" x14ac:dyDescent="0.3">
      <c r="A12" s="9"/>
      <c r="B12" s="1"/>
      <c r="C12" s="21"/>
      <c r="D12" s="2"/>
      <c r="E12" s="2"/>
      <c r="F12" s="2"/>
      <c r="G12" s="2"/>
      <c r="H12" s="14"/>
      <c r="I12" s="9"/>
      <c r="J12" s="10"/>
    </row>
    <row r="13" spans="1:10" ht="16.5" thickTop="1" thickBot="1" x14ac:dyDescent="0.3">
      <c r="A13" s="4"/>
      <c r="B13" s="3"/>
      <c r="C13" s="38" t="s">
        <v>8</v>
      </c>
      <c r="D13" s="75" t="s">
        <v>21</v>
      </c>
      <c r="E13" s="76"/>
      <c r="F13" s="79" t="s">
        <v>29</v>
      </c>
      <c r="G13" s="80"/>
      <c r="H13" s="58" t="s">
        <v>0</v>
      </c>
      <c r="I13" s="4"/>
    </row>
    <row r="14" spans="1:10" ht="17.25" customHeight="1" thickTop="1" thickBot="1" x14ac:dyDescent="0.3">
      <c r="A14" s="4"/>
      <c r="B14" s="3"/>
      <c r="C14" s="38" t="s">
        <v>9</v>
      </c>
      <c r="D14" s="77"/>
      <c r="E14" s="78"/>
      <c r="F14" s="81"/>
      <c r="G14" s="82"/>
      <c r="H14" s="59"/>
      <c r="I14" s="4"/>
    </row>
    <row r="15" spans="1:10" ht="18" hidden="1" customHeight="1" thickTop="1" thickBot="1" x14ac:dyDescent="0.3">
      <c r="A15" s="4"/>
      <c r="B15" s="3"/>
      <c r="C15" s="39" t="s">
        <v>10</v>
      </c>
      <c r="D15" s="60"/>
      <c r="E15" s="61"/>
      <c r="F15" s="62" t="s">
        <v>15</v>
      </c>
      <c r="G15" s="63"/>
      <c r="H15" s="30">
        <f>1*J15</f>
        <v>0</v>
      </c>
      <c r="I15" s="4"/>
      <c r="J15" s="7">
        <f>IF(D15=$J$8,1,0)</f>
        <v>0</v>
      </c>
    </row>
    <row r="16" spans="1:10" ht="30" customHeight="1" thickTop="1" thickBot="1" x14ac:dyDescent="0.3">
      <c r="A16" s="4"/>
      <c r="B16" s="3"/>
      <c r="C16" s="40" t="s">
        <v>10</v>
      </c>
      <c r="D16" s="72"/>
      <c r="E16" s="73"/>
      <c r="F16" s="74" t="s">
        <v>23</v>
      </c>
      <c r="G16" s="74"/>
      <c r="H16" s="32">
        <f t="shared" ref="H16:H17" si="0">J16</f>
        <v>0</v>
      </c>
      <c r="I16" s="4"/>
      <c r="J16" s="7">
        <f>IF(D16=$J$8,1.5,0)</f>
        <v>0</v>
      </c>
    </row>
    <row r="17" spans="1:10" ht="30" customHeight="1" thickBot="1" x14ac:dyDescent="0.3">
      <c r="A17" s="4"/>
      <c r="B17" s="3"/>
      <c r="C17" s="41" t="s">
        <v>22</v>
      </c>
      <c r="D17" s="97"/>
      <c r="E17" s="108"/>
      <c r="F17" s="109" t="s">
        <v>24</v>
      </c>
      <c r="G17" s="109"/>
      <c r="H17" s="34">
        <f t="shared" si="0"/>
        <v>0</v>
      </c>
      <c r="I17" s="4"/>
      <c r="J17" s="7">
        <f>IF(D17=$J$8,1.5,0)</f>
        <v>0</v>
      </c>
    </row>
    <row r="18" spans="1:10" ht="21" customHeight="1" thickTop="1" thickBot="1" x14ac:dyDescent="0.3">
      <c r="A18" s="4"/>
      <c r="B18" s="3"/>
      <c r="C18" s="42"/>
      <c r="D18" s="43"/>
      <c r="E18" s="43"/>
      <c r="F18" s="83" t="s">
        <v>6</v>
      </c>
      <c r="G18" s="83"/>
      <c r="H18" s="31">
        <f>SUM(H15:H17)</f>
        <v>0</v>
      </c>
      <c r="I18" s="4"/>
      <c r="J18" s="7">
        <f>SUM(H17:H17)</f>
        <v>0</v>
      </c>
    </row>
    <row r="19" spans="1:10" ht="21" customHeight="1" thickTop="1" thickBot="1" x14ac:dyDescent="0.3">
      <c r="A19" s="4"/>
      <c r="B19" s="3"/>
      <c r="C19" s="44"/>
      <c r="D19" s="45"/>
      <c r="E19" s="45"/>
      <c r="F19" s="46"/>
      <c r="G19" s="46"/>
      <c r="H19" s="35"/>
      <c r="I19" s="4"/>
    </row>
    <row r="20" spans="1:10" ht="16.5" thickTop="1" thickBot="1" x14ac:dyDescent="0.3">
      <c r="A20" s="4"/>
      <c r="B20" s="3"/>
      <c r="C20" s="38" t="s">
        <v>8</v>
      </c>
      <c r="D20" s="75" t="s">
        <v>27</v>
      </c>
      <c r="E20" s="76"/>
      <c r="F20" s="79" t="s">
        <v>25</v>
      </c>
      <c r="G20" s="80"/>
      <c r="H20" s="58" t="s">
        <v>0</v>
      </c>
      <c r="I20" s="4"/>
    </row>
    <row r="21" spans="1:10" ht="17.25" customHeight="1" thickTop="1" thickBot="1" x14ac:dyDescent="0.3">
      <c r="A21" s="4"/>
      <c r="B21" s="3"/>
      <c r="C21" s="38" t="s">
        <v>11</v>
      </c>
      <c r="D21" s="77"/>
      <c r="E21" s="78"/>
      <c r="F21" s="81"/>
      <c r="G21" s="82"/>
      <c r="H21" s="59"/>
      <c r="I21" s="4"/>
    </row>
    <row r="22" spans="1:10" ht="18" hidden="1" customHeight="1" x14ac:dyDescent="0.25">
      <c r="A22" s="4"/>
      <c r="B22" s="3"/>
      <c r="C22" s="39" t="s">
        <v>10</v>
      </c>
      <c r="D22" s="60"/>
      <c r="E22" s="61"/>
      <c r="F22" s="62" t="s">
        <v>15</v>
      </c>
      <c r="G22" s="63"/>
      <c r="H22" s="30">
        <f>1*J22</f>
        <v>0</v>
      </c>
      <c r="I22" s="4"/>
      <c r="J22" s="7">
        <f>IF(D22=$J$8,1,0)</f>
        <v>0</v>
      </c>
    </row>
    <row r="23" spans="1:10" ht="30" customHeight="1" thickTop="1" thickBot="1" x14ac:dyDescent="0.3">
      <c r="A23" s="4"/>
      <c r="B23" s="3"/>
      <c r="C23" s="47" t="s">
        <v>12</v>
      </c>
      <c r="D23" s="64"/>
      <c r="E23" s="65"/>
      <c r="F23" s="66" t="s">
        <v>26</v>
      </c>
      <c r="G23" s="67"/>
      <c r="H23" s="27">
        <f>IF(J23&gt;9,9,J23)</f>
        <v>0</v>
      </c>
      <c r="I23" s="4"/>
      <c r="J23" s="7">
        <f>D23*1</f>
        <v>0</v>
      </c>
    </row>
    <row r="24" spans="1:10" ht="21" customHeight="1" thickTop="1" thickBot="1" x14ac:dyDescent="0.3">
      <c r="A24" s="4"/>
      <c r="B24" s="3"/>
      <c r="C24" s="42"/>
      <c r="D24" s="43"/>
      <c r="E24" s="43"/>
      <c r="F24" s="83" t="s">
        <v>28</v>
      </c>
      <c r="G24" s="83"/>
      <c r="H24" s="20">
        <f>SUM(H22:H23)</f>
        <v>0</v>
      </c>
      <c r="I24" s="4"/>
      <c r="J24" s="7" t="e">
        <f>SUM(#REF!)</f>
        <v>#REF!</v>
      </c>
    </row>
    <row r="25" spans="1:10" ht="21" customHeight="1" thickTop="1" thickBot="1" x14ac:dyDescent="0.3">
      <c r="A25" s="4"/>
      <c r="B25" s="3"/>
      <c r="C25" s="48"/>
      <c r="D25" s="49"/>
      <c r="E25" s="49"/>
      <c r="F25" s="50"/>
      <c r="G25" s="50"/>
      <c r="H25" s="36"/>
      <c r="I25" s="4"/>
    </row>
    <row r="26" spans="1:10" ht="18" customHeight="1" thickTop="1" thickBot="1" x14ac:dyDescent="0.3">
      <c r="A26" s="4"/>
      <c r="B26" s="3"/>
      <c r="C26" s="38" t="s">
        <v>8</v>
      </c>
      <c r="D26" s="75" t="s">
        <v>31</v>
      </c>
      <c r="E26" s="76"/>
      <c r="F26" s="79" t="s">
        <v>30</v>
      </c>
      <c r="G26" s="80"/>
      <c r="H26" s="58" t="s">
        <v>0</v>
      </c>
      <c r="I26" s="4"/>
    </row>
    <row r="27" spans="1:10" ht="8.25" customHeight="1" thickTop="1" x14ac:dyDescent="0.25">
      <c r="A27" s="4"/>
      <c r="B27" s="3"/>
      <c r="C27" s="118" t="s">
        <v>17</v>
      </c>
      <c r="D27" s="116"/>
      <c r="E27" s="117"/>
      <c r="F27" s="110"/>
      <c r="G27" s="111"/>
      <c r="H27" s="114"/>
      <c r="I27" s="4"/>
    </row>
    <row r="28" spans="1:10" ht="27.75" customHeight="1" thickBot="1" x14ac:dyDescent="0.3">
      <c r="A28" s="4"/>
      <c r="B28" s="3"/>
      <c r="C28" s="119"/>
      <c r="D28" s="77"/>
      <c r="E28" s="78"/>
      <c r="F28" s="112"/>
      <c r="G28" s="113"/>
      <c r="H28" s="115"/>
      <c r="I28" s="4"/>
    </row>
    <row r="29" spans="1:10" ht="30" customHeight="1" thickTop="1" thickBot="1" x14ac:dyDescent="0.3">
      <c r="A29" s="4"/>
      <c r="B29" s="3"/>
      <c r="C29" s="52" t="s">
        <v>18</v>
      </c>
      <c r="D29" s="93"/>
      <c r="E29" s="72"/>
      <c r="F29" s="87" t="s">
        <v>33</v>
      </c>
      <c r="G29" s="88"/>
      <c r="H29" s="32">
        <f>IF(J29&gt;1,1,J29)</f>
        <v>0</v>
      </c>
      <c r="I29" s="4"/>
      <c r="J29" s="7">
        <f>D29*0.2</f>
        <v>0</v>
      </c>
    </row>
    <row r="30" spans="1:10" ht="30" customHeight="1" thickBot="1" x14ac:dyDescent="0.3">
      <c r="A30" s="4"/>
      <c r="B30" s="3"/>
      <c r="C30" s="53" t="s">
        <v>19</v>
      </c>
      <c r="D30" s="94"/>
      <c r="E30" s="95"/>
      <c r="F30" s="89" t="s">
        <v>32</v>
      </c>
      <c r="G30" s="90"/>
      <c r="H30" s="37">
        <f>IF(J30&gt;1,1,J30)</f>
        <v>0</v>
      </c>
      <c r="I30" s="4"/>
      <c r="J30" s="7">
        <f>D30*0.2</f>
        <v>0</v>
      </c>
    </row>
    <row r="31" spans="1:10" ht="30" customHeight="1" thickBot="1" x14ac:dyDescent="0.3">
      <c r="A31" s="4"/>
      <c r="B31" s="3"/>
      <c r="C31" s="54" t="s">
        <v>46</v>
      </c>
      <c r="D31" s="96"/>
      <c r="E31" s="97"/>
      <c r="F31" s="91" t="s">
        <v>49</v>
      </c>
      <c r="G31" s="92"/>
      <c r="H31" s="34">
        <f>IF(J31&gt;1,1,J31)</f>
        <v>0</v>
      </c>
      <c r="I31" s="4"/>
      <c r="J31" s="7">
        <f>D31*0.1</f>
        <v>0</v>
      </c>
    </row>
    <row r="32" spans="1:10" ht="21" customHeight="1" thickTop="1" thickBot="1" x14ac:dyDescent="0.3">
      <c r="A32" s="4"/>
      <c r="B32" s="3"/>
      <c r="C32" s="84" t="s">
        <v>34</v>
      </c>
      <c r="D32" s="85"/>
      <c r="E32" s="85"/>
      <c r="F32" s="85"/>
      <c r="G32" s="86"/>
      <c r="H32" s="31">
        <f>SUM(H29:H31)</f>
        <v>0</v>
      </c>
      <c r="I32" s="4"/>
      <c r="J32" s="7" t="e">
        <f>SUM(#REF!)</f>
        <v>#REF!</v>
      </c>
    </row>
    <row r="33" spans="1:10" ht="21" customHeight="1" thickTop="1" thickBot="1" x14ac:dyDescent="0.3">
      <c r="A33" s="4"/>
      <c r="B33" s="3"/>
      <c r="C33" s="51"/>
      <c r="D33" s="45"/>
      <c r="E33" s="45"/>
      <c r="F33" s="46"/>
      <c r="G33" s="51"/>
      <c r="H33" s="26"/>
      <c r="I33" s="4"/>
    </row>
    <row r="34" spans="1:10" ht="37.5" customHeight="1" thickTop="1" thickBot="1" x14ac:dyDescent="0.3">
      <c r="A34" s="4"/>
      <c r="B34" s="3"/>
      <c r="C34" s="38" t="s">
        <v>47</v>
      </c>
      <c r="D34" s="68" t="s">
        <v>48</v>
      </c>
      <c r="E34" s="69"/>
      <c r="F34" s="70" t="s">
        <v>35</v>
      </c>
      <c r="G34" s="71"/>
      <c r="H34" s="22" t="s">
        <v>0</v>
      </c>
      <c r="I34" s="4"/>
      <c r="J34" s="7" t="e">
        <f>D34*2</f>
        <v>#VALUE!</v>
      </c>
    </row>
    <row r="35" spans="1:10" ht="47.25" customHeight="1" thickTop="1" thickBot="1" x14ac:dyDescent="0.3">
      <c r="A35" s="4"/>
      <c r="B35" s="3"/>
      <c r="C35" s="28" t="s">
        <v>36</v>
      </c>
      <c r="D35" s="137"/>
      <c r="E35" s="137"/>
      <c r="F35" s="123" t="s">
        <v>37</v>
      </c>
      <c r="G35" s="124"/>
      <c r="H35" s="32">
        <f>D35*1</f>
        <v>0</v>
      </c>
      <c r="I35" s="4"/>
      <c r="J35" s="7">
        <f>D35*0.5</f>
        <v>0</v>
      </c>
    </row>
    <row r="36" spans="1:10" ht="51.75" customHeight="1" thickBot="1" x14ac:dyDescent="0.3">
      <c r="A36" s="4"/>
      <c r="B36" s="3"/>
      <c r="C36" s="29" t="s">
        <v>38</v>
      </c>
      <c r="D36" s="55"/>
      <c r="E36" s="55"/>
      <c r="F36" s="56" t="s">
        <v>39</v>
      </c>
      <c r="G36" s="57"/>
      <c r="H36" s="37">
        <f>D36*0.5</f>
        <v>0</v>
      </c>
      <c r="I36" s="4"/>
      <c r="J36" s="7">
        <f t="shared" ref="J36" si="1">D36*0.5</f>
        <v>0</v>
      </c>
    </row>
    <row r="37" spans="1:10" ht="51" customHeight="1" thickBot="1" x14ac:dyDescent="0.3">
      <c r="A37" s="4"/>
      <c r="B37" s="3"/>
      <c r="C37" s="29" t="s">
        <v>40</v>
      </c>
      <c r="D37" s="55"/>
      <c r="E37" s="55"/>
      <c r="F37" s="56" t="s">
        <v>41</v>
      </c>
      <c r="G37" s="57"/>
      <c r="H37" s="37">
        <f>D37*0.25</f>
        <v>0</v>
      </c>
      <c r="I37" s="4"/>
      <c r="J37" s="7">
        <f t="shared" ref="J37:J38" si="2">D37*0.5</f>
        <v>0</v>
      </c>
    </row>
    <row r="38" spans="1:10" ht="44.25" customHeight="1" thickBot="1" x14ac:dyDescent="0.3">
      <c r="A38" s="4"/>
      <c r="B38" s="3"/>
      <c r="C38" s="29" t="s">
        <v>42</v>
      </c>
      <c r="D38" s="55"/>
      <c r="E38" s="55"/>
      <c r="F38" s="56" t="s">
        <v>43</v>
      </c>
      <c r="G38" s="57"/>
      <c r="H38" s="37">
        <f>D38*0.25</f>
        <v>0</v>
      </c>
      <c r="I38" s="4"/>
      <c r="J38" s="7">
        <f t="shared" si="2"/>
        <v>0</v>
      </c>
    </row>
    <row r="39" spans="1:10" ht="45.75" customHeight="1" thickBot="1" x14ac:dyDescent="0.3">
      <c r="A39" s="4"/>
      <c r="B39" s="3"/>
      <c r="C39" s="33" t="s">
        <v>44</v>
      </c>
      <c r="D39" s="125"/>
      <c r="E39" s="125"/>
      <c r="F39" s="126" t="s">
        <v>45</v>
      </c>
      <c r="G39" s="126"/>
      <c r="H39" s="34">
        <f>IF(D39&lt;3,0,J39)</f>
        <v>0</v>
      </c>
      <c r="I39" s="4"/>
      <c r="J39" s="7">
        <f>D39*0.1</f>
        <v>0</v>
      </c>
    </row>
    <row r="40" spans="1:10" ht="22.5" customHeight="1" thickTop="1" thickBot="1" x14ac:dyDescent="0.3">
      <c r="A40" s="4"/>
      <c r="B40" s="3"/>
      <c r="C40" s="120" t="s">
        <v>20</v>
      </c>
      <c r="D40" s="121"/>
      <c r="E40" s="121"/>
      <c r="F40" s="121"/>
      <c r="G40" s="122"/>
      <c r="H40" s="20">
        <f>IF(J40&gt;35,35,J40)</f>
        <v>0</v>
      </c>
      <c r="I40" s="4"/>
      <c r="J40" s="7">
        <f>SUM(H35:H39)</f>
        <v>0</v>
      </c>
    </row>
    <row r="41" spans="1:10" ht="19.5" customHeight="1" thickTop="1" thickBot="1" x14ac:dyDescent="0.3">
      <c r="A41" s="4"/>
      <c r="B41" s="3"/>
      <c r="C41" s="23"/>
      <c r="D41" s="24"/>
      <c r="E41" s="15"/>
      <c r="F41" s="15"/>
      <c r="G41" s="16"/>
      <c r="H41" s="25"/>
      <c r="I41" s="4"/>
    </row>
    <row r="42" spans="1:10" ht="22.5" customHeight="1" thickTop="1" thickBot="1" x14ac:dyDescent="0.3">
      <c r="A42" s="4"/>
      <c r="B42" s="3"/>
      <c r="C42" s="102" t="s">
        <v>13</v>
      </c>
      <c r="D42" s="103"/>
      <c r="E42" s="103"/>
      <c r="F42" s="103"/>
      <c r="G42" s="104"/>
      <c r="H42" s="19">
        <f>H18+H24+H32+H40</f>
        <v>0</v>
      </c>
      <c r="I42" s="4"/>
    </row>
    <row r="43" spans="1:10" ht="10.5" customHeight="1" thickTop="1" thickBot="1" x14ac:dyDescent="0.3">
      <c r="A43" s="4"/>
      <c r="B43" s="98"/>
      <c r="C43" s="99"/>
      <c r="D43" s="100"/>
      <c r="E43" s="100"/>
      <c r="F43" s="100"/>
      <c r="G43" s="100"/>
      <c r="H43" s="101"/>
      <c r="I43" s="4"/>
    </row>
    <row r="44" spans="1:10" ht="15.75" thickTop="1" x14ac:dyDescent="0.25">
      <c r="A44" s="4"/>
      <c r="B44" s="4"/>
      <c r="C44" s="4"/>
      <c r="D44" s="4"/>
      <c r="E44" s="4"/>
      <c r="F44" s="4"/>
      <c r="G44" s="4"/>
      <c r="H44" s="17"/>
      <c r="I44" s="4"/>
    </row>
  </sheetData>
  <sheetProtection algorithmName="SHA-512" hashValue="aI8Ek6yu8B+clltMGejf00DkF16CCkHVlXS4jjABR/Y/E8qIElElTiIj9oFClWj5orWrYt85TEaxpIwUq4NTPQ==" saltValue="Thnvs2vqc9u5Bt53Egv3+g==" spinCount="100000" sheet="1" objects="1" scenarios="1"/>
  <mergeCells count="55">
    <mergeCell ref="D35:E35"/>
    <mergeCell ref="B5:H5"/>
    <mergeCell ref="F15:G15"/>
    <mergeCell ref="F18:G18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B43:H43"/>
    <mergeCell ref="C42:G42"/>
    <mergeCell ref="F11:H11"/>
    <mergeCell ref="D15:E15"/>
    <mergeCell ref="F13:G14"/>
    <mergeCell ref="D13:E14"/>
    <mergeCell ref="D17:E17"/>
    <mergeCell ref="F17:G17"/>
    <mergeCell ref="F26:G28"/>
    <mergeCell ref="H26:H28"/>
    <mergeCell ref="D26:E28"/>
    <mergeCell ref="C27:C28"/>
    <mergeCell ref="C40:G40"/>
    <mergeCell ref="F35:G35"/>
    <mergeCell ref="D39:E39"/>
    <mergeCell ref="F39:G39"/>
    <mergeCell ref="D34:E34"/>
    <mergeCell ref="F34:G34"/>
    <mergeCell ref="D16:E16"/>
    <mergeCell ref="F16:G16"/>
    <mergeCell ref="D20:E21"/>
    <mergeCell ref="F20:G21"/>
    <mergeCell ref="F24:G24"/>
    <mergeCell ref="C32:G32"/>
    <mergeCell ref="F29:G29"/>
    <mergeCell ref="F30:G30"/>
    <mergeCell ref="F31:G31"/>
    <mergeCell ref="D29:E29"/>
    <mergeCell ref="D30:E30"/>
    <mergeCell ref="D31:E31"/>
    <mergeCell ref="H20:H21"/>
    <mergeCell ref="D22:E22"/>
    <mergeCell ref="F22:G22"/>
    <mergeCell ref="D23:E23"/>
    <mergeCell ref="F23:G23"/>
    <mergeCell ref="D36:E36"/>
    <mergeCell ref="F36:G36"/>
    <mergeCell ref="D38:E38"/>
    <mergeCell ref="F38:G38"/>
    <mergeCell ref="D37:E37"/>
    <mergeCell ref="F37:G37"/>
  </mergeCells>
  <dataValidations count="1">
    <dataValidation type="list" allowBlank="1" showInputMessage="1" showErrorMessage="1" sqref="D15:E17 D22:E22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2024-03-13T08:22:15Z</cp:lastPrinted>
  <dcterms:created xsi:type="dcterms:W3CDTF">2022-03-16T12:07:19Z</dcterms:created>
  <dcterms:modified xsi:type="dcterms:W3CDTF">2024-05-02T11:24:47Z</dcterms:modified>
</cp:coreProperties>
</file>