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5\Raquel Lebrero TECAYUD2501\WEB\"/>
    </mc:Choice>
  </mc:AlternateContent>
  <xr:revisionPtr revIDLastSave="0" documentId="13_ncr:1_{21DE90F5-9563-4BF4-9302-B785AD92BFD1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 s="1"/>
  <c r="J27" i="1"/>
  <c r="J23" i="1"/>
  <c r="J17" i="1"/>
  <c r="J16" i="1"/>
  <c r="H23" i="1" l="1"/>
  <c r="J32" i="1" l="1"/>
  <c r="H32" i="1" s="1"/>
  <c r="H17" i="1"/>
  <c r="J24" i="1" l="1"/>
  <c r="H24" i="1" s="1"/>
  <c r="H16" i="1"/>
  <c r="J15" i="1" l="1"/>
  <c r="H15" i="1" l="1"/>
  <c r="J18" i="1"/>
  <c r="H18" i="1" s="1"/>
  <c r="H27" i="1"/>
  <c r="J28" i="1" s="1"/>
  <c r="H28" i="1" s="1"/>
  <c r="H34" i="1" l="1"/>
  <c r="F11" i="1" s="1"/>
</calcChain>
</file>

<file path=xl/sharedStrings.xml><?xml version="1.0" encoding="utf-8"?>
<sst xmlns="http://schemas.openxmlformats.org/spreadsheetml/2006/main" count="43" uniqueCount="37">
  <si>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</si>
  <si>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</si>
  <si>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</si>
  <si>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</si>
  <si>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</si>
  <si>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</si>
  <si>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</si>
  <si>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</si>
  <si>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</si>
  <si>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</si>
  <si>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</si>
  <si>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</si>
  <si>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</si>
  <si>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</si>
  <si>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</si>
  <si>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</si>
  <si>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</si>
  <si>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</si>
  <si>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Nº MESES</t>
  </si>
  <si>
    <t>M3</t>
  </si>
  <si>
    <t>M3a</t>
  </si>
  <si>
    <t>M1b</t>
  </si>
  <si>
    <t>EXPERIENCIA PROFESIONAL. Máximo 10 puntos</t>
  </si>
  <si>
    <t>M4</t>
  </si>
  <si>
    <t>M4a</t>
  </si>
  <si>
    <t>TOTAL FORMACION NO REGLADA</t>
  </si>
  <si>
    <t>TOTAL EXPERIENCIA PROFESIONAL</t>
  </si>
  <si>
    <t>TOTAL OTROS MERITOS</t>
  </si>
  <si>
    <t>FORMACIÓN REGLADA. Máximo 15 puntos</t>
  </si>
  <si>
    <t>Haber cursado un Máster en Ingeniería Ambiental - 15 puntos</t>
  </si>
  <si>
    <t>Haber cursado un Máster en Ingeniería Química - 10 puntos</t>
  </si>
  <si>
    <t>FORMACION NO REGLADA.  Máximo 5 puntos</t>
  </si>
  <si>
    <t>Cursos relacionados con investigación, participación en congresos y/o conferencias (1 punto por actividad realizada).</t>
  </si>
  <si>
    <t>Nº ACTIVIDADES</t>
  </si>
  <si>
    <t>Se valorará experiencia en previa en proyectos de investigación y laboratorio (contratos, prácticas, TFG, TFM) en la temática de tratamiento de efluentes contaminantes y gestión de residuos. (1 punto por mes trabajado o en prácticas).</t>
  </si>
  <si>
    <t>OTROS MERITOS. Máximo 5 puntos</t>
  </si>
  <si>
    <t>Nivel B2 de inglés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</si>
</sst>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horizontal="center" vertical="center" wrapText="1"/>
    </xf>
    <xf numFmtId="2" fontId="1" fillId="2" borderId="12" xfId="0" applyNumberFormat="1" applyFont="1" applyFill="1" applyBorder="1" applyAlignment="1" applyProtection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center" vertical="center" wrapText="1"/>
    </xf>
    <xf numFmtId="2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2" fontId="2" fillId="2" borderId="5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1" fillId="4" borderId="21" xfId="0" applyFont="1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</xf>
    <xf numFmtId="3" fontId="6" fillId="0" borderId="2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Font="1" applyBorder="1" applyAlignment="1">
      <alignment horizontal="right" vertical="center" wrapText="1"/>
    </xf>
    <xf numFmtId="0" fontId="1" fillId="0" borderId="6" xfId="0" applyFont="1" applyBorder="1" applyAlignment="1" applyProtection="1">
      <alignment horizontal="right" vertical="center" wrapText="1"/>
    </xf>
    <xf numFmtId="0" fontId="0" fillId="0" borderId="7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justify" vertical="center" wrapText="1"/>
    </xf>
    <xf numFmtId="0" fontId="0" fillId="2" borderId="5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9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0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2" borderId="7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0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2" borderId="22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3" fontId="0" fillId="0" borderId="9" xfId="0" applyNumberFormat="1" applyFill="1" applyBorder="1" applyAlignment="1" applyProtection="1">
      <alignment horizontal="justify" vertical="center" wrapText="1"/>
    </xf>
    <xf numFmtId="3" fontId="0" fillId="0" borderId="11" xfId="0" applyNumberFormat="1" applyFill="1" applyBorder="1" applyAlignment="1" applyProtection="1">
      <alignment horizontal="justify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23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justify" vertical="center" wrapText="1"/>
    </xf>
    <xf numFmtId="0" fontId="0" fillId="2" borderId="11" xfId="0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una plaza de Técnico Ayudante al amparo del art. 23.bis de la Ley 17/2022 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8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TECAYUD2501</a:t>
          </a:r>
          <a:endParaRPr lang="es-ES" sz="18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142875</xdr:colOff>
      <xdr:row>1</xdr:row>
      <xdr:rowOff>78105</xdr:rowOff>
    </xdr:from>
    <xdr:to>
      <xdr:col>5</xdr:col>
      <xdr:colOff>525780</xdr:colOff>
      <xdr:row>2</xdr:row>
      <xdr:rowOff>44346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B560CA-E397-4C4B-A6DF-2A2132819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095" y="276225"/>
          <a:ext cx="2722245" cy="8196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36"/>
  <sheetViews>
    <sheetView tabSelected="1" zoomScaleNormal="100" workbookViewId="0">
      <selection activeCell="N30" sqref="N30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9" style="9" customWidth="1"/>
    <col min="5" max="5" width="12.85546875" style="9" customWidth="1"/>
    <col min="6" max="6" width="20.28515625" style="9" customWidth="1"/>
    <col min="7" max="7" width="71.7109375" style="9" customWidth="1"/>
    <col min="8" max="8" width="14.42578125" style="23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67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60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58" t="s">
        <v>8</v>
      </c>
      <c r="C5" s="59"/>
      <c r="D5" s="60"/>
      <c r="E5" s="60"/>
      <c r="F5" s="60"/>
      <c r="G5" s="60"/>
      <c r="H5" s="61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67" t="s">
        <v>4</v>
      </c>
      <c r="D7" s="68"/>
      <c r="E7" s="69"/>
      <c r="F7" s="70"/>
      <c r="G7" s="71"/>
      <c r="H7" s="72"/>
      <c r="I7" s="10"/>
    </row>
    <row r="8" spans="1:10" s="12" customFormat="1" x14ac:dyDescent="0.25">
      <c r="A8" s="10"/>
      <c r="B8" s="1"/>
      <c r="C8" s="67" t="s">
        <v>15</v>
      </c>
      <c r="D8" s="68"/>
      <c r="E8" s="69"/>
      <c r="F8" s="70"/>
      <c r="G8" s="71"/>
      <c r="H8" s="72"/>
      <c r="I8" s="10"/>
      <c r="J8" s="11" t="s">
        <v>1</v>
      </c>
    </row>
    <row r="9" spans="1:10" s="12" customFormat="1" x14ac:dyDescent="0.25">
      <c r="A9" s="10"/>
      <c r="B9" s="1"/>
      <c r="C9" s="67" t="s">
        <v>5</v>
      </c>
      <c r="D9" s="68"/>
      <c r="E9" s="69"/>
      <c r="F9" s="70"/>
      <c r="G9" s="71"/>
      <c r="H9" s="72"/>
      <c r="I9" s="10"/>
      <c r="J9" s="11" t="s">
        <v>2</v>
      </c>
    </row>
    <row r="10" spans="1:10" s="12" customFormat="1" ht="14.25" customHeight="1" x14ac:dyDescent="0.25">
      <c r="A10" s="10"/>
      <c r="B10" s="1"/>
      <c r="C10" s="67" t="s">
        <v>6</v>
      </c>
      <c r="D10" s="68"/>
      <c r="E10" s="69"/>
      <c r="F10" s="70"/>
      <c r="G10" s="71"/>
      <c r="H10" s="72"/>
      <c r="I10" s="10"/>
      <c r="J10" s="11"/>
    </row>
    <row r="11" spans="1:10" s="12" customFormat="1" ht="14.25" customHeight="1" x14ac:dyDescent="0.25">
      <c r="A11" s="10"/>
      <c r="B11" s="1"/>
      <c r="C11" s="67" t="s">
        <v>17</v>
      </c>
      <c r="D11" s="68"/>
      <c r="E11" s="69"/>
      <c r="F11" s="82">
        <f>H34</f>
        <v>0</v>
      </c>
      <c r="G11" s="83"/>
      <c r="H11" s="84"/>
      <c r="I11" s="10"/>
      <c r="J11" s="11"/>
    </row>
    <row r="12" spans="1:10" s="12" customFormat="1" ht="14.25" customHeight="1" thickBot="1" x14ac:dyDescent="0.3">
      <c r="A12" s="10"/>
      <c r="B12" s="1"/>
      <c r="C12" s="26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91" t="s">
        <v>3</v>
      </c>
      <c r="E13" s="92"/>
      <c r="F13" s="87" t="s">
        <v>28</v>
      </c>
      <c r="G13" s="88"/>
      <c r="H13" s="65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93"/>
      <c r="E14" s="94"/>
      <c r="F14" s="89"/>
      <c r="G14" s="90"/>
      <c r="H14" s="66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85"/>
      <c r="E15" s="86"/>
      <c r="F15" s="62" t="s">
        <v>16</v>
      </c>
      <c r="G15" s="63"/>
      <c r="H15" s="33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5" t="s">
        <v>11</v>
      </c>
      <c r="D16" s="45"/>
      <c r="E16" s="95"/>
      <c r="F16" s="46" t="s">
        <v>29</v>
      </c>
      <c r="G16" s="47"/>
      <c r="H16" s="36">
        <f t="shared" ref="H16:H17" si="0">J16</f>
        <v>0</v>
      </c>
      <c r="I16" s="5"/>
      <c r="J16" s="8">
        <f>IF(D16=$J$8,15,0)</f>
        <v>0</v>
      </c>
    </row>
    <row r="17" spans="1:10" ht="29.25" customHeight="1" thickBot="1" x14ac:dyDescent="0.3">
      <c r="A17" s="5"/>
      <c r="B17" s="3"/>
      <c r="C17" s="32" t="s">
        <v>21</v>
      </c>
      <c r="D17" s="48"/>
      <c r="E17" s="49"/>
      <c r="F17" s="73" t="s">
        <v>30</v>
      </c>
      <c r="G17" s="74"/>
      <c r="H17" s="37">
        <f t="shared" si="0"/>
        <v>0</v>
      </c>
      <c r="I17" s="5"/>
      <c r="J17" s="8">
        <f>IF(D17=$J$8,10,0)</f>
        <v>0</v>
      </c>
    </row>
    <row r="18" spans="1:10" ht="21" customHeight="1" thickTop="1" thickBot="1" x14ac:dyDescent="0.3">
      <c r="A18" s="5"/>
      <c r="B18" s="3"/>
      <c r="C18" s="17"/>
      <c r="D18" s="18"/>
      <c r="E18" s="18"/>
      <c r="F18" s="64" t="s">
        <v>7</v>
      </c>
      <c r="G18" s="64"/>
      <c r="H18" s="25">
        <f>IF(J18&gt;15,15,J18)</f>
        <v>0</v>
      </c>
      <c r="I18" s="5"/>
      <c r="J18" s="8">
        <f>SUM(J15:J17)</f>
        <v>0</v>
      </c>
    </row>
    <row r="19" spans="1:10" ht="24.75" customHeight="1" thickTop="1" thickBot="1" x14ac:dyDescent="0.3">
      <c r="A19" s="5"/>
      <c r="B19" s="3"/>
      <c r="C19" s="4"/>
      <c r="D19" s="19"/>
      <c r="E19" s="19"/>
      <c r="F19" s="20"/>
      <c r="G19" s="20"/>
      <c r="H19" s="21"/>
      <c r="I19" s="5"/>
    </row>
    <row r="20" spans="1:10" ht="18" customHeight="1" thickTop="1" thickBot="1" x14ac:dyDescent="0.3">
      <c r="A20" s="5"/>
      <c r="B20" s="3"/>
      <c r="C20" s="16" t="s">
        <v>9</v>
      </c>
      <c r="D20" s="91" t="s">
        <v>33</v>
      </c>
      <c r="E20" s="92"/>
      <c r="F20" s="87" t="s">
        <v>31</v>
      </c>
      <c r="G20" s="88"/>
      <c r="H20" s="65" t="s">
        <v>0</v>
      </c>
      <c r="I20" s="5"/>
    </row>
    <row r="21" spans="1:10" ht="8.25" customHeight="1" thickTop="1" x14ac:dyDescent="0.25">
      <c r="A21" s="5"/>
      <c r="B21" s="3"/>
      <c r="C21" s="108" t="s">
        <v>12</v>
      </c>
      <c r="D21" s="106"/>
      <c r="E21" s="107"/>
      <c r="F21" s="100"/>
      <c r="G21" s="101"/>
      <c r="H21" s="104"/>
      <c r="I21" s="5"/>
    </row>
    <row r="22" spans="1:10" ht="9.75" customHeight="1" thickBot="1" x14ac:dyDescent="0.3">
      <c r="A22" s="5"/>
      <c r="B22" s="3"/>
      <c r="C22" s="109"/>
      <c r="D22" s="106"/>
      <c r="E22" s="107"/>
      <c r="F22" s="102"/>
      <c r="G22" s="103"/>
      <c r="H22" s="105"/>
      <c r="I22" s="5"/>
    </row>
    <row r="23" spans="1:10" ht="35.25" customHeight="1" thickTop="1" thickBot="1" x14ac:dyDescent="0.3">
      <c r="A23" s="5"/>
      <c r="B23" s="3"/>
      <c r="C23" s="32" t="s">
        <v>13</v>
      </c>
      <c r="D23" s="96"/>
      <c r="E23" s="97"/>
      <c r="F23" s="98" t="s">
        <v>32</v>
      </c>
      <c r="G23" s="99"/>
      <c r="H23" s="38">
        <f>J23</f>
        <v>0</v>
      </c>
      <c r="I23" s="5"/>
      <c r="J23" s="8">
        <f>D23*1</f>
        <v>0</v>
      </c>
    </row>
    <row r="24" spans="1:10" ht="21" customHeight="1" thickTop="1" thickBot="1" x14ac:dyDescent="0.3">
      <c r="A24" s="5"/>
      <c r="B24" s="3"/>
      <c r="C24" s="42" t="s">
        <v>25</v>
      </c>
      <c r="D24" s="43"/>
      <c r="E24" s="43"/>
      <c r="F24" s="43"/>
      <c r="G24" s="44"/>
      <c r="H24" s="25">
        <f>IF(J24&gt;5,5,J24)</f>
        <v>0</v>
      </c>
      <c r="I24" s="5"/>
      <c r="J24" s="8">
        <f>SUM(H23:H23)</f>
        <v>0</v>
      </c>
    </row>
    <row r="25" spans="1:10" ht="21" customHeight="1" thickTop="1" thickBot="1" x14ac:dyDescent="0.3">
      <c r="A25" s="5"/>
      <c r="B25" s="3"/>
      <c r="C25" s="30"/>
      <c r="D25" s="19"/>
      <c r="E25" s="19"/>
      <c r="F25" s="20"/>
      <c r="G25" s="30"/>
      <c r="H25" s="31"/>
      <c r="I25" s="5"/>
    </row>
    <row r="26" spans="1:10" ht="37.5" customHeight="1" thickTop="1" thickBot="1" x14ac:dyDescent="0.3">
      <c r="A26" s="5"/>
      <c r="B26" s="3"/>
      <c r="C26" s="34" t="s">
        <v>19</v>
      </c>
      <c r="D26" s="50" t="s">
        <v>18</v>
      </c>
      <c r="E26" s="50"/>
      <c r="F26" s="51" t="s">
        <v>22</v>
      </c>
      <c r="G26" s="110"/>
      <c r="H26" s="33" t="s">
        <v>0</v>
      </c>
      <c r="I26" s="5"/>
    </row>
    <row r="27" spans="1:10" ht="54" customHeight="1" thickTop="1" thickBot="1" x14ac:dyDescent="0.3">
      <c r="A27" s="5"/>
      <c r="B27" s="3"/>
      <c r="C27" s="112" t="s">
        <v>20</v>
      </c>
      <c r="D27" s="96"/>
      <c r="E27" s="97"/>
      <c r="F27" s="113" t="s">
        <v>34</v>
      </c>
      <c r="G27" s="114"/>
      <c r="H27" s="36">
        <f t="shared" ref="H27" si="1">J27</f>
        <v>0</v>
      </c>
      <c r="I27" s="5"/>
      <c r="J27" s="8">
        <f>D27*1</f>
        <v>0</v>
      </c>
    </row>
    <row r="28" spans="1:10" ht="22.5" customHeight="1" thickTop="1" thickBot="1" x14ac:dyDescent="0.3">
      <c r="A28" s="5"/>
      <c r="B28" s="3"/>
      <c r="C28" s="55" t="s">
        <v>26</v>
      </c>
      <c r="D28" s="56"/>
      <c r="E28" s="56"/>
      <c r="F28" s="56"/>
      <c r="G28" s="57"/>
      <c r="H28" s="25">
        <f>IF(J28&gt;10,10,J28)</f>
        <v>0</v>
      </c>
      <c r="I28" s="5"/>
      <c r="J28" s="8">
        <f>SUM(H27:H27)</f>
        <v>0</v>
      </c>
    </row>
    <row r="29" spans="1:10" ht="22.5" customHeight="1" thickTop="1" thickBot="1" x14ac:dyDescent="0.3">
      <c r="A29" s="5"/>
      <c r="B29" s="3"/>
      <c r="C29" s="53"/>
      <c r="D29" s="54"/>
      <c r="E29" s="54"/>
      <c r="F29" s="54"/>
      <c r="G29" s="54"/>
      <c r="H29" s="40"/>
      <c r="I29" s="5"/>
    </row>
    <row r="30" spans="1:10" ht="27.6" customHeight="1" thickTop="1" thickBot="1" x14ac:dyDescent="0.3">
      <c r="A30" s="5"/>
      <c r="B30" s="3"/>
      <c r="C30" s="41" t="s">
        <v>23</v>
      </c>
      <c r="D30" s="111" t="s">
        <v>3</v>
      </c>
      <c r="E30" s="111"/>
      <c r="F30" s="51" t="s">
        <v>35</v>
      </c>
      <c r="G30" s="52"/>
      <c r="H30" s="39" t="s">
        <v>0</v>
      </c>
      <c r="I30" s="5"/>
    </row>
    <row r="31" spans="1:10" ht="32.450000000000003" customHeight="1" thickTop="1" thickBot="1" x14ac:dyDescent="0.3">
      <c r="A31" s="5"/>
      <c r="B31" s="3"/>
      <c r="C31" s="32" t="s">
        <v>24</v>
      </c>
      <c r="D31" s="48"/>
      <c r="E31" s="49"/>
      <c r="F31" s="46" t="s">
        <v>36</v>
      </c>
      <c r="G31" s="47"/>
      <c r="H31" s="37">
        <f t="shared" ref="H31" si="2">J31</f>
        <v>0</v>
      </c>
      <c r="I31" s="5"/>
      <c r="J31" s="8">
        <f>IF(D31=$J$8,5,0)</f>
        <v>0</v>
      </c>
    </row>
    <row r="32" spans="1:10" ht="28.15" customHeight="1" thickTop="1" thickBot="1" x14ac:dyDescent="0.3">
      <c r="A32" s="5"/>
      <c r="B32" s="3"/>
      <c r="C32" s="42" t="s">
        <v>27</v>
      </c>
      <c r="D32" s="43"/>
      <c r="E32" s="43"/>
      <c r="F32" s="43"/>
      <c r="G32" s="44"/>
      <c r="H32" s="25">
        <f>IF(J32&lt;10,J32,10)</f>
        <v>0</v>
      </c>
      <c r="I32" s="5"/>
      <c r="J32" s="8">
        <f>SUM(J31:J31)</f>
        <v>0</v>
      </c>
    </row>
    <row r="33" spans="1:9" ht="19.5" customHeight="1" thickTop="1" thickBot="1" x14ac:dyDescent="0.3">
      <c r="A33" s="5"/>
      <c r="B33" s="3"/>
      <c r="C33" s="27"/>
      <c r="D33" s="28"/>
      <c r="E33" s="19"/>
      <c r="F33" s="19"/>
      <c r="G33" s="20"/>
      <c r="H33" s="29"/>
      <c r="I33" s="5"/>
    </row>
    <row r="34" spans="1:9" ht="22.5" customHeight="1" thickTop="1" thickBot="1" x14ac:dyDescent="0.3">
      <c r="A34" s="5"/>
      <c r="B34" s="3"/>
      <c r="C34" s="79" t="s">
        <v>14</v>
      </c>
      <c r="D34" s="80"/>
      <c r="E34" s="80"/>
      <c r="F34" s="80"/>
      <c r="G34" s="81"/>
      <c r="H34" s="24">
        <f>SUM(H32,H28,H24,H18)</f>
        <v>0</v>
      </c>
      <c r="I34" s="5"/>
    </row>
    <row r="35" spans="1:9" ht="10.5" customHeight="1" thickTop="1" thickBot="1" x14ac:dyDescent="0.3">
      <c r="A35" s="5"/>
      <c r="B35" s="75"/>
      <c r="C35" s="76"/>
      <c r="D35" s="77"/>
      <c r="E35" s="77"/>
      <c r="F35" s="77"/>
      <c r="G35" s="77"/>
      <c r="H35" s="78"/>
      <c r="I35" s="5"/>
    </row>
    <row r="36" spans="1:9" ht="15.75" thickTop="1" x14ac:dyDescent="0.25">
      <c r="A36" s="5"/>
      <c r="B36" s="5"/>
      <c r="C36" s="5"/>
      <c r="D36" s="5"/>
      <c r="E36" s="5"/>
      <c r="F36" s="5"/>
      <c r="G36" s="5"/>
      <c r="H36" s="22"/>
      <c r="I36" s="5"/>
    </row>
  </sheetData>
  <sheetProtection algorithmName="SHA-512" hashValue="eGmM40lXfsRsLewOOdFLeOj8NXKZOxVRTu+I89GI7PnBUkql1pq9pcvgETXWeWzfH06VBWN3rFzU6Si7LrsP/Q==" saltValue="4cEqKSzKeuH1nkILuydvsw==" spinCount="100000" sheet="1" objects="1" scenarios="1"/>
  <mergeCells count="41">
    <mergeCell ref="B35:H35"/>
    <mergeCell ref="C34:G34"/>
    <mergeCell ref="F11:H11"/>
    <mergeCell ref="D15:E15"/>
    <mergeCell ref="F13:G14"/>
    <mergeCell ref="D13:E14"/>
    <mergeCell ref="D16:E16"/>
    <mergeCell ref="F16:G16"/>
    <mergeCell ref="D23:E23"/>
    <mergeCell ref="F23:G23"/>
    <mergeCell ref="F20:G22"/>
    <mergeCell ref="H20:H22"/>
    <mergeCell ref="D20:E22"/>
    <mergeCell ref="C21:C22"/>
    <mergeCell ref="D26:E26"/>
    <mergeCell ref="F26:G26"/>
    <mergeCell ref="B5:H5"/>
    <mergeCell ref="F15:G15"/>
    <mergeCell ref="F18:G18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D17:E17"/>
    <mergeCell ref="F17:G17"/>
    <mergeCell ref="C11:E11"/>
    <mergeCell ref="C32:G32"/>
    <mergeCell ref="D27:E27"/>
    <mergeCell ref="F27:G27"/>
    <mergeCell ref="C24:G24"/>
    <mergeCell ref="D31:E31"/>
    <mergeCell ref="F31:G31"/>
    <mergeCell ref="D30:E30"/>
    <mergeCell ref="F30:G30"/>
    <mergeCell ref="C29:G29"/>
    <mergeCell ref="C28:G28"/>
  </mergeCells>
  <dataValidations count="1">
    <dataValidation type="list" allowBlank="1" showInputMessage="1" showErrorMessage="1" sqref="D15:E17 D31:E31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2024-03-20T08:05:46Z</cp:lastPrinted>
  <dcterms:created xsi:type="dcterms:W3CDTF">2022-03-16T12:07:19Z</dcterms:created>
  <dcterms:modified xsi:type="dcterms:W3CDTF">2025-01-15T08:54:05Z</dcterms:modified>
</cp:coreProperties>
</file>