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TEMPORALES\proyectos investigación\Raul Muñoz_CHEERS_Investigador_postdoc\WEB\"/>
    </mc:Choice>
  </mc:AlternateContent>
  <xr:revisionPtr revIDLastSave="0" documentId="13_ncr:1_{699A0D06-D7FA-4B74-9834-A2DB990FB791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4" i="1"/>
  <c r="H34" i="1" s="1"/>
  <c r="J33" i="1"/>
  <c r="H33" i="1" s="1"/>
  <c r="J24" i="1"/>
  <c r="J23" i="1"/>
  <c r="H23" i="1" s="1"/>
  <c r="J17" i="1"/>
  <c r="J16" i="1"/>
  <c r="J28" i="1" l="1"/>
  <c r="H24" i="1"/>
  <c r="J25" i="1" s="1"/>
  <c r="H25" i="1" s="1"/>
  <c r="J35" i="1" l="1"/>
  <c r="H35" i="1" s="1"/>
  <c r="H32" i="1"/>
  <c r="H17" i="1"/>
  <c r="H16" i="1" l="1"/>
  <c r="J15" i="1" l="1"/>
  <c r="H15" i="1" l="1"/>
  <c r="J18" i="1"/>
  <c r="H18" i="1" s="1"/>
  <c r="H28" i="1"/>
  <c r="J29" i="1" s="1"/>
  <c r="H29" i="1" s="1"/>
  <c r="H37" i="1" l="1"/>
  <c r="F11" i="1" s="1"/>
</calcChain>
</file>

<file path=xl/sharedStrings.xml><?xml version="1.0" encoding="utf-8"?>
<sst xmlns="http://schemas.openxmlformats.org/spreadsheetml/2006/main" count="49" uniqueCount="44">
  <si>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</si>
  <si>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</si>
  <si>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</si>
  <si>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</si>
  <si>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</si>
  <si>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</si>
  <si>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</si>
  <si>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</si>
  <si>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TABLA AUTOBAREMACION: A RELLENAR SOLO LAS CASILLAS SOMBREADAS</t>
  </si>
  <si>
    <t>CÓDIGO</t>
  </si>
  <si>
    <t>M1</t>
  </si>
  <si>
    <t>M1a</t>
  </si>
  <si>
    <t>M2</t>
  </si>
  <si>
    <t>M2a</t>
  </si>
  <si>
    <t>TOTAL AUTOBAREMO</t>
  </si>
  <si>
    <t>NIF/NIE/PASAPORTE:</t>
  </si>
  <si>
    <t>Por titulación de FP de grado medio en un área administrativa, 1 punto</t>
  </si>
  <si>
    <t>Total Autobaremo</t>
  </si>
  <si>
    <t>Nº MESES</t>
  </si>
  <si>
    <t>M3</t>
  </si>
  <si>
    <t>M3a</t>
  </si>
  <si>
    <t>M1b</t>
  </si>
  <si>
    <t>FORMACION NO REGLADA.  Máximo 10 puntos</t>
  </si>
  <si>
    <t>M4</t>
  </si>
  <si>
    <t>M4a</t>
  </si>
  <si>
    <t>M4b</t>
  </si>
  <si>
    <t>TOTAL FORMACION NO REGLADA</t>
  </si>
  <si>
    <t>TOTAL EXPERIENCIA PROFESIONAL</t>
  </si>
  <si>
    <t>FORMACIÓN REGLADA. Máximo 25 puntos</t>
  </si>
  <si>
    <t>EXPERIENCIA PROFESIONAL. Máximo 30 puntos</t>
  </si>
  <si>
    <t>Doctorado en Química o Ingeniería Química- 20 puntos.</t>
  </si>
  <si>
    <t>Master en Química o Ingeniería Química-5 puntos</t>
  </si>
  <si>
    <t>M2b</t>
  </si>
  <si>
    <t>Congresos en la temática de producción y valorización de biogás- 1 punto por congreso</t>
  </si>
  <si>
    <t>Cursos en la temática de producción y valorización de biogás- 1 punto por curso</t>
  </si>
  <si>
    <t>Nº CONGRESOS/CURSOS</t>
  </si>
  <si>
    <t>Contratos o becas pre/postdoctorales en la temática de producción y valorización de biogás- 1 punto por mes</t>
  </si>
  <si>
    <t>M4c</t>
  </si>
  <si>
    <t>Publicaciones en la Temática de Producción y Valorización de biogás - 1 punto por publicación</t>
  </si>
  <si>
    <t>Carnet de conducir- 1 punto</t>
  </si>
  <si>
    <t>Nº PUBLICACIONES
SI/NO</t>
  </si>
  <si>
    <t>OTROS MÉRITOS. Máximo 15 puntos</t>
  </si>
  <si>
    <t>TOTAL OTROS MÉRITOS</t>
  </si>
  <si>
    <t>Acreditación de un nivel igual o superior a B2 en idioma inglés: 1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</si>
</sst>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4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 wrapText="1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justify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1" fillId="2" borderId="0" xfId="0" applyFont="1" applyFill="1" applyBorder="1" applyAlignment="1" applyProtection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Font="1" applyBorder="1" applyAlignment="1">
      <alignment horizontal="right" vertical="center" wrapText="1"/>
    </xf>
    <xf numFmtId="2" fontId="1" fillId="2" borderId="11" xfId="0" applyNumberFormat="1" applyFont="1" applyFill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  <xf numFmtId="2" fontId="1" fillId="2" borderId="12" xfId="0" applyNumberFormat="1" applyFont="1" applyFill="1" applyBorder="1" applyAlignment="1" applyProtection="1">
      <alignment horizontal="center" vertical="center" wrapText="1"/>
    </xf>
    <xf numFmtId="2" fontId="1" fillId="2" borderId="24" xfId="0" applyNumberFormat="1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2" fontId="2" fillId="2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2" fontId="2" fillId="2" borderId="5" xfId="0" applyNumberFormat="1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2" fontId="1" fillId="2" borderId="15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9" xfId="0" applyFont="1" applyBorder="1" applyAlignment="1" applyProtection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2" borderId="30" xfId="0" applyFill="1" applyBorder="1" applyAlignment="1" applyProtection="1">
      <alignment horizontal="justify" vertical="center" wrapText="1"/>
    </xf>
    <xf numFmtId="0" fontId="0" fillId="2" borderId="17" xfId="0" applyFill="1" applyBorder="1" applyAlignment="1" applyProtection="1">
      <alignment horizontal="justify" vertical="center" wrapText="1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3" fontId="0" fillId="0" borderId="6" xfId="0" applyNumberFormat="1" applyFill="1" applyBorder="1" applyAlignment="1" applyProtection="1">
      <alignment horizontal="justify" vertical="center" wrapText="1"/>
    </xf>
    <xf numFmtId="3" fontId="0" fillId="0" borderId="8" xfId="0" applyNumberFormat="1" applyFill="1" applyBorder="1" applyAlignment="1" applyProtection="1">
      <alignment horizontal="justify" vertical="center" wrapText="1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justify" vertical="center" wrapText="1"/>
    </xf>
    <xf numFmtId="0" fontId="0" fillId="2" borderId="18" xfId="0" applyFill="1" applyBorder="1" applyAlignment="1" applyProtection="1">
      <alignment horizontal="justify" vertical="center" wrapText="1"/>
    </xf>
    <xf numFmtId="0" fontId="1" fillId="5" borderId="14" xfId="0" applyFont="1" applyFill="1" applyBorder="1" applyAlignment="1" applyProtection="1">
      <alignment horizontal="center" vertical="center" wrapText="1"/>
      <protection locked="0"/>
    </xf>
    <xf numFmtId="3" fontId="6" fillId="0" borderId="22" xfId="0" applyNumberFormat="1" applyFont="1" applyFill="1" applyBorder="1" applyAlignment="1" applyProtection="1">
      <alignment horizontal="center" vertical="center" wrapText="1"/>
    </xf>
    <xf numFmtId="3" fontId="6" fillId="0" borderId="28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0" fontId="1" fillId="0" borderId="6" xfId="0" applyFont="1" applyBorder="1" applyAlignment="1" applyProtection="1">
      <alignment horizontal="right" vertical="center" wrapText="1"/>
    </xf>
    <xf numFmtId="0" fontId="0" fillId="0" borderId="7" xfId="0" applyFont="1" applyBorder="1" applyAlignment="1">
      <alignment horizontal="right" vertical="center" wrapText="1"/>
    </xf>
    <xf numFmtId="0" fontId="0" fillId="0" borderId="27" xfId="0" applyFont="1" applyBorder="1" applyAlignment="1">
      <alignment horizontal="right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justify" vertical="center" wrapText="1"/>
    </xf>
    <xf numFmtId="0" fontId="0" fillId="2" borderId="8" xfId="0" applyFill="1" applyBorder="1" applyAlignment="1" applyProtection="1">
      <alignment horizontal="justify" vertical="center" wrapText="1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0" fillId="0" borderId="10" xfId="0" applyFont="1" applyBorder="1" applyAlignment="1">
      <alignment horizontal="right" vertical="center" wrapText="1"/>
    </xf>
    <xf numFmtId="0" fontId="0" fillId="0" borderId="11" xfId="0" applyFont="1" applyBorder="1" applyAlignment="1">
      <alignment horizontal="right" vertical="center" wrapText="1"/>
    </xf>
    <xf numFmtId="4" fontId="6" fillId="6" borderId="1" xfId="0" applyNumberFormat="1" applyFont="1" applyFill="1" applyBorder="1" applyAlignment="1" applyProtection="1">
      <alignment horizontal="center" vertical="center"/>
    </xf>
    <xf numFmtId="4" fontId="6" fillId="6" borderId="20" xfId="0" applyNumberFormat="1" applyFont="1" applyFill="1" applyBorder="1" applyAlignment="1" applyProtection="1">
      <alignment horizontal="center" vertical="center"/>
    </xf>
    <xf numFmtId="4" fontId="6" fillId="6" borderId="13" xfId="0" applyNumberFormat="1" applyFont="1" applyFill="1" applyBorder="1" applyAlignment="1" applyProtection="1">
      <alignment horizontal="center" vertical="center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3" fontId="0" fillId="0" borderId="21" xfId="0" applyNumberFormat="1" applyFill="1" applyBorder="1" applyAlignment="1" applyProtection="1">
      <alignment horizontal="justify" vertical="center" wrapText="1"/>
    </xf>
    <xf numFmtId="3" fontId="0" fillId="0" borderId="18" xfId="0" applyNumberFormat="1" applyFill="1" applyBorder="1" applyAlignment="1" applyProtection="1">
      <alignment horizontal="justify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19" xfId="0" applyBorder="1" applyAlignment="1" applyProtection="1">
      <alignment horizontal="justify" vertical="center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23" xfId="0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justify" vertical="center" wrapText="1"/>
    </xf>
    <xf numFmtId="0" fontId="0" fillId="2" borderId="11" xfId="0" applyFill="1" applyBorder="1" applyAlignment="1" applyProtection="1">
      <alignment horizontal="justify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justify" vertical="center" wrapText="1"/>
    </xf>
    <xf numFmtId="0" fontId="0" fillId="2" borderId="5" xfId="0" applyFill="1" applyBorder="1" applyAlignment="1" applyProtection="1">
      <alignment horizontal="justify" vertical="center" wrapText="1"/>
    </xf>
    <xf numFmtId="0" fontId="1" fillId="2" borderId="7" xfId="0" applyFont="1" applyFill="1" applyBorder="1" applyAlignment="1" applyProtection="1">
      <alignment horizontal="right" vertical="center"/>
    </xf>
    <xf numFmtId="0" fontId="0" fillId="0" borderId="15" xfId="0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20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5</xdr:col>
      <xdr:colOff>581025</xdr:colOff>
      <xdr:row>0</xdr:row>
      <xdr:rowOff>85725</xdr:rowOff>
    </xdr:from>
    <xdr:to>
      <xdr:col>7</xdr:col>
      <xdr:colOff>933450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3086100" y="85725"/>
          <a:ext cx="6486525" cy="281940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s-ES" sz="18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una plaza de Investigador Senior/Junior al amparo del art. 23.bis de la Ley 17/2022 para trabajar en el Proyecto de Investigación CHEERS. PRODUCING NOVEL NON-PLANT BIOMASS FEEDSTOCKS AND BIO-BASED PRODUCTS THROUGH UPCYCLING AND THE CASCADING USE OF BREWERY SIDE-STREAMS</a:t>
          </a:r>
          <a:endParaRPr lang="es-ES" sz="18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ES" sz="1800" b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8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ES" sz="18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Referencia: CHEERS-POSDOC2503</a:t>
          </a:r>
          <a:endParaRPr lang="es-ES" sz="18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114300</xdr:colOff>
      <xdr:row>1</xdr:row>
      <xdr:rowOff>1011556</xdr:rowOff>
    </xdr:from>
    <xdr:to>
      <xdr:col>5</xdr:col>
      <xdr:colOff>102144</xdr:colOff>
      <xdr:row>2</xdr:row>
      <xdr:rowOff>590551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B560CA-E397-4C4B-A6DF-2A2132819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1211581"/>
          <a:ext cx="2054769" cy="636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J39"/>
  <sheetViews>
    <sheetView tabSelected="1" topLeftCell="A19" zoomScaleNormal="100" workbookViewId="0">
      <selection activeCell="L33" sqref="L33"/>
    </sheetView>
  </sheetViews>
  <sheetFormatPr baseColWidth="10" defaultColWidth="11.42578125" defaultRowHeight="15" x14ac:dyDescent="0.25"/>
  <cols>
    <col min="1" max="1" width="3.42578125" style="9" customWidth="1"/>
    <col min="2" max="2" width="3.140625" style="9" customWidth="1"/>
    <col min="3" max="3" width="9.140625" style="9" customWidth="1"/>
    <col min="4" max="4" width="9" style="9" customWidth="1"/>
    <col min="5" max="5" width="12.85546875" style="9" customWidth="1"/>
    <col min="6" max="6" width="20.28515625" style="9" customWidth="1"/>
    <col min="7" max="7" width="71.7109375" style="9" customWidth="1"/>
    <col min="8" max="8" width="14.42578125" style="23" customWidth="1"/>
    <col min="9" max="9" width="4.7109375" style="9" hidden="1" customWidth="1"/>
    <col min="10" max="10" width="11.42578125" style="8" hidden="1" customWidth="1"/>
    <col min="11" max="12" width="11.42578125" style="9" customWidth="1"/>
    <col min="13" max="16384" width="11.42578125" style="9"/>
  </cols>
  <sheetData>
    <row r="1" spans="1:10" ht="15.75" customHeight="1" x14ac:dyDescent="0.25">
      <c r="A1" s="5"/>
      <c r="B1" s="6"/>
      <c r="C1" s="6"/>
      <c r="D1" s="6"/>
      <c r="E1" s="6"/>
      <c r="F1" s="6"/>
      <c r="G1" s="6"/>
      <c r="H1" s="7"/>
      <c r="I1" s="5"/>
    </row>
    <row r="2" spans="1:10" ht="83.25" customHeight="1" x14ac:dyDescent="0.25">
      <c r="A2" s="5"/>
      <c r="B2" s="6"/>
      <c r="C2" s="6"/>
      <c r="D2" s="6"/>
      <c r="E2" s="6"/>
      <c r="F2" s="6"/>
      <c r="G2" s="6"/>
      <c r="H2" s="7"/>
      <c r="I2" s="5"/>
    </row>
    <row r="3" spans="1:10" ht="87.75" customHeight="1" x14ac:dyDescent="0.25">
      <c r="A3" s="5"/>
      <c r="B3" s="6"/>
      <c r="C3" s="6"/>
      <c r="D3" s="6"/>
      <c r="E3" s="6"/>
      <c r="F3" s="6"/>
      <c r="G3" s="6"/>
      <c r="H3" s="7"/>
      <c r="I3" s="5"/>
    </row>
    <row r="4" spans="1:10" ht="60" customHeight="1" thickBot="1" x14ac:dyDescent="0.3">
      <c r="A4" s="5"/>
      <c r="B4" s="6"/>
      <c r="C4" s="6"/>
      <c r="D4" s="6"/>
      <c r="E4" s="6"/>
      <c r="F4" s="6"/>
      <c r="G4" s="6"/>
      <c r="H4" s="7"/>
      <c r="I4" s="5"/>
    </row>
    <row r="5" spans="1:10" s="12" customFormat="1" ht="20.25" thickTop="1" thickBot="1" x14ac:dyDescent="0.3">
      <c r="A5" s="10"/>
      <c r="B5" s="116" t="s">
        <v>8</v>
      </c>
      <c r="C5" s="117"/>
      <c r="D5" s="118"/>
      <c r="E5" s="118"/>
      <c r="F5" s="118"/>
      <c r="G5" s="118"/>
      <c r="H5" s="119"/>
      <c r="I5" s="10"/>
      <c r="J5" s="11"/>
    </row>
    <row r="6" spans="1:10" s="12" customFormat="1" ht="15.75" thickTop="1" x14ac:dyDescent="0.25">
      <c r="A6" s="10"/>
      <c r="B6" s="13"/>
      <c r="C6" s="2"/>
      <c r="D6" s="2"/>
      <c r="E6" s="2"/>
      <c r="F6" s="2"/>
      <c r="G6" s="2"/>
      <c r="H6" s="14"/>
      <c r="I6" s="10"/>
    </row>
    <row r="7" spans="1:10" s="12" customFormat="1" ht="15" customHeight="1" x14ac:dyDescent="0.25">
      <c r="A7" s="10"/>
      <c r="B7" s="1"/>
      <c r="C7" s="98" t="s">
        <v>4</v>
      </c>
      <c r="D7" s="99"/>
      <c r="E7" s="100"/>
      <c r="F7" s="124"/>
      <c r="G7" s="125"/>
      <c r="H7" s="126"/>
      <c r="I7" s="10"/>
    </row>
    <row r="8" spans="1:10" s="12" customFormat="1" x14ac:dyDescent="0.25">
      <c r="A8" s="10"/>
      <c r="B8" s="1"/>
      <c r="C8" s="98" t="s">
        <v>15</v>
      </c>
      <c r="D8" s="99"/>
      <c r="E8" s="100"/>
      <c r="F8" s="124"/>
      <c r="G8" s="125"/>
      <c r="H8" s="126"/>
      <c r="I8" s="10"/>
      <c r="J8" s="11" t="s">
        <v>1</v>
      </c>
    </row>
    <row r="9" spans="1:10" s="12" customFormat="1" x14ac:dyDescent="0.25">
      <c r="A9" s="10"/>
      <c r="B9" s="1"/>
      <c r="C9" s="98" t="s">
        <v>5</v>
      </c>
      <c r="D9" s="99"/>
      <c r="E9" s="100"/>
      <c r="F9" s="124"/>
      <c r="G9" s="125"/>
      <c r="H9" s="126"/>
      <c r="I9" s="10"/>
      <c r="J9" s="11" t="s">
        <v>2</v>
      </c>
    </row>
    <row r="10" spans="1:10" s="12" customFormat="1" ht="14.25" customHeight="1" x14ac:dyDescent="0.25">
      <c r="A10" s="10"/>
      <c r="B10" s="1"/>
      <c r="C10" s="98" t="s">
        <v>6</v>
      </c>
      <c r="D10" s="99"/>
      <c r="E10" s="100"/>
      <c r="F10" s="124"/>
      <c r="G10" s="125"/>
      <c r="H10" s="126"/>
      <c r="I10" s="10"/>
      <c r="J10" s="11"/>
    </row>
    <row r="11" spans="1:10" s="12" customFormat="1" ht="14.25" customHeight="1" x14ac:dyDescent="0.25">
      <c r="A11" s="10"/>
      <c r="B11" s="1"/>
      <c r="C11" s="98" t="s">
        <v>17</v>
      </c>
      <c r="D11" s="99"/>
      <c r="E11" s="100"/>
      <c r="F11" s="82">
        <f>H37</f>
        <v>0</v>
      </c>
      <c r="G11" s="83"/>
      <c r="H11" s="84"/>
      <c r="I11" s="10"/>
      <c r="J11" s="11"/>
    </row>
    <row r="12" spans="1:10" s="12" customFormat="1" ht="14.25" customHeight="1" thickBot="1" x14ac:dyDescent="0.3">
      <c r="A12" s="10"/>
      <c r="B12" s="1"/>
      <c r="C12" s="26"/>
      <c r="D12" s="2"/>
      <c r="E12" s="2"/>
      <c r="F12" s="2"/>
      <c r="G12" s="2"/>
      <c r="H12" s="15"/>
      <c r="I12" s="10"/>
      <c r="J12" s="11"/>
    </row>
    <row r="13" spans="1:10" ht="16.5" thickTop="1" thickBot="1" x14ac:dyDescent="0.3">
      <c r="A13" s="5"/>
      <c r="B13" s="3"/>
      <c r="C13" s="16" t="s">
        <v>9</v>
      </c>
      <c r="D13" s="91" t="s">
        <v>3</v>
      </c>
      <c r="E13" s="92"/>
      <c r="F13" s="87" t="s">
        <v>28</v>
      </c>
      <c r="G13" s="88"/>
      <c r="H13" s="105" t="s">
        <v>0</v>
      </c>
      <c r="I13" s="5"/>
    </row>
    <row r="14" spans="1:10" ht="17.25" customHeight="1" thickTop="1" thickBot="1" x14ac:dyDescent="0.3">
      <c r="A14" s="5"/>
      <c r="B14" s="3"/>
      <c r="C14" s="16" t="s">
        <v>10</v>
      </c>
      <c r="D14" s="93"/>
      <c r="E14" s="94"/>
      <c r="F14" s="89"/>
      <c r="G14" s="90"/>
      <c r="H14" s="123"/>
      <c r="I14" s="5"/>
    </row>
    <row r="15" spans="1:10" ht="18" hidden="1" customHeight="1" thickTop="1" thickBot="1" x14ac:dyDescent="0.3">
      <c r="A15" s="5"/>
      <c r="B15" s="3"/>
      <c r="C15" s="16" t="s">
        <v>11</v>
      </c>
      <c r="D15" s="85"/>
      <c r="E15" s="86"/>
      <c r="F15" s="120" t="s">
        <v>16</v>
      </c>
      <c r="G15" s="121"/>
      <c r="H15" s="33">
        <f>1*J15</f>
        <v>0</v>
      </c>
      <c r="I15" s="5"/>
      <c r="J15" s="8">
        <f>IF(D15=$J$8,1,0)</f>
        <v>0</v>
      </c>
    </row>
    <row r="16" spans="1:10" ht="29.25" customHeight="1" thickTop="1" thickBot="1" x14ac:dyDescent="0.3">
      <c r="A16" s="5"/>
      <c r="B16" s="3"/>
      <c r="C16" s="35" t="s">
        <v>11</v>
      </c>
      <c r="D16" s="63"/>
      <c r="E16" s="95"/>
      <c r="F16" s="65" t="s">
        <v>31</v>
      </c>
      <c r="G16" s="66"/>
      <c r="H16" s="36">
        <f t="shared" ref="H16:H17" si="0">J16</f>
        <v>0</v>
      </c>
      <c r="I16" s="5"/>
      <c r="J16" s="8">
        <f>IF(D16=$J$8,5,0)</f>
        <v>0</v>
      </c>
    </row>
    <row r="17" spans="1:10" ht="29.25" customHeight="1" thickBot="1" x14ac:dyDescent="0.3">
      <c r="A17" s="5"/>
      <c r="B17" s="3"/>
      <c r="C17" s="32" t="s">
        <v>21</v>
      </c>
      <c r="D17" s="59"/>
      <c r="E17" s="75"/>
      <c r="F17" s="76" t="s">
        <v>30</v>
      </c>
      <c r="G17" s="77"/>
      <c r="H17" s="37">
        <f t="shared" si="0"/>
        <v>0</v>
      </c>
      <c r="I17" s="5"/>
      <c r="J17" s="8">
        <f>IF(D17=$J$8,20,0)</f>
        <v>0</v>
      </c>
    </row>
    <row r="18" spans="1:10" ht="21" customHeight="1" thickTop="1" thickBot="1" x14ac:dyDescent="0.3">
      <c r="A18" s="5"/>
      <c r="B18" s="3"/>
      <c r="C18" s="17"/>
      <c r="D18" s="18"/>
      <c r="E18" s="18"/>
      <c r="F18" s="122" t="s">
        <v>7</v>
      </c>
      <c r="G18" s="122"/>
      <c r="H18" s="25">
        <f>IF(J18&gt;25,25,J18)</f>
        <v>0</v>
      </c>
      <c r="I18" s="5"/>
      <c r="J18" s="8">
        <f>SUM(J15:J17)</f>
        <v>0</v>
      </c>
    </row>
    <row r="19" spans="1:10" ht="24.75" customHeight="1" thickTop="1" thickBot="1" x14ac:dyDescent="0.3">
      <c r="A19" s="5"/>
      <c r="B19" s="3"/>
      <c r="C19" s="4"/>
      <c r="D19" s="19"/>
      <c r="E19" s="19"/>
      <c r="F19" s="20"/>
      <c r="G19" s="20"/>
      <c r="H19" s="21"/>
      <c r="I19" s="5"/>
    </row>
    <row r="20" spans="1:10" ht="18" customHeight="1" thickTop="1" thickBot="1" x14ac:dyDescent="0.3">
      <c r="A20" s="5"/>
      <c r="B20" s="3"/>
      <c r="C20" s="16" t="s">
        <v>9</v>
      </c>
      <c r="D20" s="91" t="s">
        <v>35</v>
      </c>
      <c r="E20" s="92"/>
      <c r="F20" s="87" t="s">
        <v>22</v>
      </c>
      <c r="G20" s="88"/>
      <c r="H20" s="105" t="s">
        <v>0</v>
      </c>
      <c r="I20" s="5"/>
    </row>
    <row r="21" spans="1:10" ht="8.25" customHeight="1" thickTop="1" x14ac:dyDescent="0.25">
      <c r="A21" s="5"/>
      <c r="B21" s="3"/>
      <c r="C21" s="110" t="s">
        <v>12</v>
      </c>
      <c r="D21" s="108"/>
      <c r="E21" s="109"/>
      <c r="F21" s="101"/>
      <c r="G21" s="102"/>
      <c r="H21" s="106"/>
      <c r="I21" s="5"/>
    </row>
    <row r="22" spans="1:10" ht="9.75" customHeight="1" thickBot="1" x14ac:dyDescent="0.3">
      <c r="A22" s="5"/>
      <c r="B22" s="3"/>
      <c r="C22" s="111"/>
      <c r="D22" s="108"/>
      <c r="E22" s="109"/>
      <c r="F22" s="103"/>
      <c r="G22" s="104"/>
      <c r="H22" s="107"/>
      <c r="I22" s="5"/>
    </row>
    <row r="23" spans="1:10" ht="35.25" customHeight="1" thickTop="1" thickBot="1" x14ac:dyDescent="0.3">
      <c r="A23" s="5"/>
      <c r="B23" s="3"/>
      <c r="C23" s="40" t="s">
        <v>13</v>
      </c>
      <c r="D23" s="63"/>
      <c r="E23" s="64"/>
      <c r="F23" s="96" t="s">
        <v>33</v>
      </c>
      <c r="G23" s="97"/>
      <c r="H23" s="36">
        <f>J23</f>
        <v>0</v>
      </c>
      <c r="I23" s="5"/>
      <c r="J23" s="8">
        <f>D23*1</f>
        <v>0</v>
      </c>
    </row>
    <row r="24" spans="1:10" ht="35.25" customHeight="1" thickBot="1" x14ac:dyDescent="0.3">
      <c r="A24" s="5"/>
      <c r="B24" s="3"/>
      <c r="C24" s="32" t="s">
        <v>32</v>
      </c>
      <c r="D24" s="59"/>
      <c r="E24" s="60"/>
      <c r="F24" s="61" t="s">
        <v>34</v>
      </c>
      <c r="G24" s="62"/>
      <c r="H24" s="44">
        <f>J24</f>
        <v>0</v>
      </c>
      <c r="I24" s="5"/>
      <c r="J24" s="8">
        <f>D24*1</f>
        <v>0</v>
      </c>
    </row>
    <row r="25" spans="1:10" ht="21" customHeight="1" thickTop="1" thickBot="1" x14ac:dyDescent="0.3">
      <c r="A25" s="5"/>
      <c r="B25" s="3"/>
      <c r="C25" s="79" t="s">
        <v>26</v>
      </c>
      <c r="D25" s="80"/>
      <c r="E25" s="80"/>
      <c r="F25" s="80"/>
      <c r="G25" s="81"/>
      <c r="H25" s="25">
        <f>IF(J25&gt;10,10,J25)</f>
        <v>0</v>
      </c>
      <c r="I25" s="5"/>
      <c r="J25" s="8">
        <f>SUM(H23:H24)</f>
        <v>0</v>
      </c>
    </row>
    <row r="26" spans="1:10" ht="21" customHeight="1" thickTop="1" thickBot="1" x14ac:dyDescent="0.3">
      <c r="A26" s="5"/>
      <c r="B26" s="3"/>
      <c r="C26" s="30"/>
      <c r="D26" s="19"/>
      <c r="E26" s="19"/>
      <c r="F26" s="20"/>
      <c r="G26" s="30"/>
      <c r="H26" s="31"/>
      <c r="I26" s="5"/>
    </row>
    <row r="27" spans="1:10" ht="37.5" customHeight="1" thickTop="1" thickBot="1" x14ac:dyDescent="0.3">
      <c r="A27" s="5"/>
      <c r="B27" s="3"/>
      <c r="C27" s="34" t="s">
        <v>19</v>
      </c>
      <c r="D27" s="67" t="s">
        <v>18</v>
      </c>
      <c r="E27" s="67"/>
      <c r="F27" s="68" t="s">
        <v>29</v>
      </c>
      <c r="G27" s="78"/>
      <c r="H27" s="33" t="s">
        <v>0</v>
      </c>
      <c r="I27" s="5"/>
    </row>
    <row r="28" spans="1:10" ht="32.25" customHeight="1" thickTop="1" thickBot="1" x14ac:dyDescent="0.3">
      <c r="A28" s="5"/>
      <c r="B28" s="3"/>
      <c r="C28" s="45" t="s">
        <v>20</v>
      </c>
      <c r="D28" s="112"/>
      <c r="E28" s="113"/>
      <c r="F28" s="114" t="s">
        <v>36</v>
      </c>
      <c r="G28" s="115"/>
      <c r="H28" s="38">
        <f t="shared" ref="H28" si="1">J28</f>
        <v>0</v>
      </c>
      <c r="I28" s="5"/>
      <c r="J28" s="8">
        <f>D28*1</f>
        <v>0</v>
      </c>
    </row>
    <row r="29" spans="1:10" ht="22.5" customHeight="1" thickTop="1" thickBot="1" x14ac:dyDescent="0.3">
      <c r="A29" s="5"/>
      <c r="B29" s="3"/>
      <c r="C29" s="72" t="s">
        <v>27</v>
      </c>
      <c r="D29" s="73"/>
      <c r="E29" s="73"/>
      <c r="F29" s="73"/>
      <c r="G29" s="74"/>
      <c r="H29" s="39">
        <f>IF(J29&gt;30,30,J29)</f>
        <v>0</v>
      </c>
      <c r="I29" s="5"/>
      <c r="J29" s="8">
        <f>SUM(H28)</f>
        <v>0</v>
      </c>
    </row>
    <row r="30" spans="1:10" ht="22.5" customHeight="1" thickTop="1" thickBot="1" x14ac:dyDescent="0.3">
      <c r="A30" s="5"/>
      <c r="B30" s="3"/>
      <c r="C30" s="70"/>
      <c r="D30" s="71"/>
      <c r="E30" s="71"/>
      <c r="F30" s="71"/>
      <c r="G30" s="71"/>
      <c r="H30" s="42"/>
      <c r="I30" s="5"/>
    </row>
    <row r="31" spans="1:10" ht="30.75" customHeight="1" thickTop="1" thickBot="1" x14ac:dyDescent="0.3">
      <c r="A31" s="5"/>
      <c r="B31" s="3"/>
      <c r="C31" s="43" t="s">
        <v>23</v>
      </c>
      <c r="D31" s="67" t="s">
        <v>40</v>
      </c>
      <c r="E31" s="67"/>
      <c r="F31" s="68" t="s">
        <v>41</v>
      </c>
      <c r="G31" s="69"/>
      <c r="H31" s="41" t="s">
        <v>0</v>
      </c>
      <c r="I31" s="5"/>
    </row>
    <row r="32" spans="1:10" ht="32.450000000000003" customHeight="1" thickTop="1" thickBot="1" x14ac:dyDescent="0.3">
      <c r="A32" s="5"/>
      <c r="B32" s="3"/>
      <c r="C32" s="35" t="s">
        <v>24</v>
      </c>
      <c r="D32" s="63"/>
      <c r="E32" s="64"/>
      <c r="F32" s="65" t="s">
        <v>38</v>
      </c>
      <c r="G32" s="66"/>
      <c r="H32" s="36">
        <f t="shared" ref="H32:H34" si="2">J32</f>
        <v>0</v>
      </c>
      <c r="I32" s="5"/>
      <c r="J32" s="8">
        <f>D32*1</f>
        <v>0</v>
      </c>
    </row>
    <row r="33" spans="1:10" ht="29.25" customHeight="1" thickBot="1" x14ac:dyDescent="0.3">
      <c r="A33" s="5"/>
      <c r="B33" s="3"/>
      <c r="C33" s="46" t="s">
        <v>25</v>
      </c>
      <c r="D33" s="48"/>
      <c r="E33" s="49"/>
      <c r="F33" s="50" t="s">
        <v>39</v>
      </c>
      <c r="G33" s="51"/>
      <c r="H33" s="47">
        <f t="shared" si="2"/>
        <v>0</v>
      </c>
      <c r="I33" s="5"/>
      <c r="J33" s="8">
        <f>IF(D33=$J$8,1,0)</f>
        <v>0</v>
      </c>
    </row>
    <row r="34" spans="1:10" ht="29.25" customHeight="1" thickBot="1" x14ac:dyDescent="0.3">
      <c r="A34" s="5"/>
      <c r="B34" s="3"/>
      <c r="C34" s="32" t="s">
        <v>37</v>
      </c>
      <c r="D34" s="59"/>
      <c r="E34" s="75"/>
      <c r="F34" s="76" t="s">
        <v>43</v>
      </c>
      <c r="G34" s="77"/>
      <c r="H34" s="44">
        <f t="shared" si="2"/>
        <v>0</v>
      </c>
      <c r="I34" s="5"/>
      <c r="J34" s="8">
        <f>IF(D34=$J$8,1,0)</f>
        <v>0</v>
      </c>
    </row>
    <row r="35" spans="1:10" ht="28.15" customHeight="1" thickTop="1" thickBot="1" x14ac:dyDescent="0.3">
      <c r="A35" s="5"/>
      <c r="B35" s="3"/>
      <c r="C35" s="79" t="s">
        <v>42</v>
      </c>
      <c r="D35" s="80"/>
      <c r="E35" s="80"/>
      <c r="F35" s="80"/>
      <c r="G35" s="81"/>
      <c r="H35" s="25">
        <f>IF(J35&gt;15,15,J35)</f>
        <v>0</v>
      </c>
      <c r="I35" s="5"/>
      <c r="J35" s="8">
        <f>SUM(J32:J34)</f>
        <v>0</v>
      </c>
    </row>
    <row r="36" spans="1:10" ht="19.5" customHeight="1" thickTop="1" thickBot="1" x14ac:dyDescent="0.3">
      <c r="A36" s="5"/>
      <c r="B36" s="3"/>
      <c r="C36" s="27"/>
      <c r="D36" s="28"/>
      <c r="E36" s="19"/>
      <c r="F36" s="19"/>
      <c r="G36" s="20"/>
      <c r="H36" s="29"/>
      <c r="I36" s="5"/>
    </row>
    <row r="37" spans="1:10" ht="22.5" customHeight="1" thickTop="1" thickBot="1" x14ac:dyDescent="0.3">
      <c r="A37" s="5"/>
      <c r="B37" s="3"/>
      <c r="C37" s="56" t="s">
        <v>14</v>
      </c>
      <c r="D37" s="57"/>
      <c r="E37" s="57"/>
      <c r="F37" s="57"/>
      <c r="G37" s="58"/>
      <c r="H37" s="24">
        <f>SUM(H35,H29,H25,H18)</f>
        <v>0</v>
      </c>
      <c r="I37" s="5"/>
    </row>
    <row r="38" spans="1:10" ht="10.5" customHeight="1" thickTop="1" thickBot="1" x14ac:dyDescent="0.3">
      <c r="A38" s="5"/>
      <c r="B38" s="52"/>
      <c r="C38" s="53"/>
      <c r="D38" s="54"/>
      <c r="E38" s="54"/>
      <c r="F38" s="54"/>
      <c r="G38" s="54"/>
      <c r="H38" s="55"/>
      <c r="I38" s="5"/>
    </row>
    <row r="39" spans="1:10" ht="15.75" thickTop="1" x14ac:dyDescent="0.25">
      <c r="A39" s="5"/>
      <c r="B39" s="5"/>
      <c r="C39" s="5"/>
      <c r="D39" s="5"/>
      <c r="E39" s="5"/>
      <c r="F39" s="5"/>
      <c r="G39" s="5"/>
      <c r="H39" s="22"/>
      <c r="I39" s="5"/>
    </row>
  </sheetData>
  <sheetProtection algorithmName="SHA-512" hashValue="n83K8izQNyFsZOggfupFlL/tKuu87WjyPc6mOgpKH4KZMy04hS9h4VtFSOIq1WvGjE3KRke191GtLuRbE5h0eQ==" saltValue="mPPH0TfrZPAPTZJVr02vmg==" spinCount="100000" sheet="1" objects="1" scenarios="1"/>
  <mergeCells count="47">
    <mergeCell ref="C35:G35"/>
    <mergeCell ref="D28:E28"/>
    <mergeCell ref="F28:G28"/>
    <mergeCell ref="B5:H5"/>
    <mergeCell ref="F15:G15"/>
    <mergeCell ref="F18:G18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D17:E17"/>
    <mergeCell ref="C25:G25"/>
    <mergeCell ref="F11:H11"/>
    <mergeCell ref="D15:E15"/>
    <mergeCell ref="F13:G14"/>
    <mergeCell ref="D13:E14"/>
    <mergeCell ref="D16:E16"/>
    <mergeCell ref="F16:G16"/>
    <mergeCell ref="D23:E23"/>
    <mergeCell ref="F23:G23"/>
    <mergeCell ref="F17:G17"/>
    <mergeCell ref="C11:E11"/>
    <mergeCell ref="F20:G22"/>
    <mergeCell ref="H20:H22"/>
    <mergeCell ref="D20:E22"/>
    <mergeCell ref="C21:C22"/>
    <mergeCell ref="D33:E33"/>
    <mergeCell ref="F33:G33"/>
    <mergeCell ref="B38:H38"/>
    <mergeCell ref="C37:G37"/>
    <mergeCell ref="D24:E24"/>
    <mergeCell ref="F24:G24"/>
    <mergeCell ref="D32:E32"/>
    <mergeCell ref="F32:G32"/>
    <mergeCell ref="D31:E31"/>
    <mergeCell ref="F31:G31"/>
    <mergeCell ref="C30:G30"/>
    <mergeCell ref="C29:G29"/>
    <mergeCell ref="D34:E34"/>
    <mergeCell ref="F34:G34"/>
    <mergeCell ref="D27:E27"/>
    <mergeCell ref="F27:G27"/>
  </mergeCells>
  <dataValidations count="1">
    <dataValidation type="list" allowBlank="1" showInputMessage="1" showErrorMessage="1" sqref="D15:E17 D33:E34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2024-03-20T08:05:46Z</cp:lastPrinted>
  <dcterms:created xsi:type="dcterms:W3CDTF">2022-03-16T12:07:19Z</dcterms:created>
  <dcterms:modified xsi:type="dcterms:W3CDTF">2025-02-06T11:47:42Z</dcterms:modified>
</cp:coreProperties>
</file>