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e\Desktop\CIRCULAR BIOCARBON_RaúlMuñoz\"/>
    </mc:Choice>
  </mc:AlternateContent>
  <xr:revisionPtr revIDLastSave="0" documentId="13_ncr:1_{0868C7FD-777F-4DFA-9525-D3030D1CFD9D}" xr6:coauthVersionLast="36" xr6:coauthVersionMax="36" xr10:uidLastSave="{00000000-0000-0000-0000-000000000000}"/>
  <bookViews>
    <workbookView xWindow="0" yWindow="0" windowWidth="25470" windowHeight="9825" xr2:uid="{112853C9-DF0D-4C4D-A6E5-BC70BB454B9F}"/>
  </bookViews>
  <sheets>
    <sheet name="Hoja1" sheetId="1" r:id="rId1"/>
  </sheets>
  <definedNames>
    <definedName name="_xlnm.Print_Area" localSheetId="0">Hoja1!$B$1:$H$36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 s="1"/>
  <c r="H33" i="1" s="1"/>
  <c r="J17" i="1"/>
  <c r="J16" i="1"/>
  <c r="H32" i="1" l="1"/>
  <c r="J24" i="1"/>
  <c r="J23" i="1"/>
  <c r="H23" i="1" s="1"/>
  <c r="J28" i="1" l="1"/>
  <c r="J29" i="1" s="1"/>
  <c r="H24" i="1"/>
  <c r="J25" i="1" s="1"/>
  <c r="H25" i="1" s="1"/>
  <c r="H17" i="1" l="1"/>
  <c r="H16" i="1" l="1"/>
  <c r="J15" i="1" l="1"/>
  <c r="H15" i="1" l="1"/>
  <c r="J18" i="1"/>
  <c r="H18" i="1" s="1"/>
  <c r="H28" i="1"/>
  <c r="H29" i="1" s="1"/>
  <c r="H35" i="1" l="1"/>
  <c r="F11" i="1" s="1"/>
</calcChain>
</file>

<file path=xl/sharedStrings.xml><?xml version="1.0" encoding="utf-8"?>
<sst xmlns="http://schemas.openxmlformats.org/spreadsheetml/2006/main" count="45" uniqueCount="40">
  <si>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</si>
  <si>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</si>
  <si>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</si>
  <si>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</si>
  <si>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</si>
  <si>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</si>
  <si>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</si>
  <si>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</si>
  <si>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</si>
  <si>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</si>
  <si>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</si>
  <si>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</si>
  <si>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</si>
  <si>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</si>
  <si>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</si>
  <si>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</si>
  <si>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</si>
  <si>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</si>
  <si>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Nº MESES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</si>
  <si>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</si>
  <si>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</si>
  <si>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</si>
  <si>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</si>
  <si>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</si>
  <si>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</si>
  <si>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</si>
  <si>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FORMACIÓN REGLADA. Máximo 25 puntos</t>
  </si>
  <si>
    <t>EXPERIENCIA PROFESIONAL. Máximo 30 puntos</t>
  </si>
  <si>
    <t>M2b</t>
  </si>
  <si>
    <t>Nº CONGRESOS/CURSOS</t>
  </si>
  <si>
    <t>TOTAL OTROS MÉRITOS</t>
  </si>
  <si>
    <t>FORMACION NO REGLADA.  Máximo 15 puntos</t>
  </si>
  <si>
    <t>OTROS MÉRITOS. Máximo 20 puntos</t>
  </si>
  <si>
    <t>Master en Ingeniería o en Tecnología Ambiental (10 puntos)</t>
  </si>
  <si>
    <t>Doctorado en Ingeniería Ambiental (15 puntos)</t>
  </si>
  <si>
    <t>Congresos científicos en la temática de tratamiento de gases, purificación de biogás y procesos de microalgas (1 punto por congreso)</t>
  </si>
  <si>
    <t>Seminarios y cursos en la temática de tratamiento de gases, purificación de biogás y procesos de microalgas (1 punto por curso)</t>
  </si>
  <si>
    <t>Trabajo en centros de investigación públicos o privados en ingeniería o biotecnología ambiental (1 punto por mes trabajado)</t>
  </si>
  <si>
    <t>Publicaciones (papers y capítulos de libro) en la temática de tratamiento de gases, purificación de biogás y procesos de microalgas (1 punto por trabajo)</t>
  </si>
  <si>
    <t>Nº PUBLICACIONES / TRABAJOS
SI/NO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</si>
</sst>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4" xfId="0" applyFont="1" applyFill="1" applyBorder="1" applyAlignment="1" applyProtection="1">
      <alignment horizontal="justify" vertical="center"/>
    </xf>
    <xf numFmtId="0" fontId="0" fillId="2" borderId="0" xfId="0" applyFill="1" applyBorder="1" applyAlignment="1" applyProtection="1">
      <alignment horizontal="justify" vertical="center"/>
    </xf>
    <xf numFmtId="0" fontId="0" fillId="2" borderId="4" xfId="0" applyFill="1" applyBorder="1" applyAlignment="1" applyProtection="1">
      <alignment horizontal="justify" vertical="center" wrapText="1"/>
    </xf>
    <xf numFmtId="0" fontId="0" fillId="2" borderId="0" xfId="0" applyFill="1" applyBorder="1" applyAlignment="1" applyProtection="1">
      <alignment horizontal="justify" vertical="center" wrapText="1"/>
    </xf>
    <xf numFmtId="0" fontId="0" fillId="6" borderId="0" xfId="0" applyFill="1" applyAlignment="1" applyProtection="1">
      <alignment horizontal="justify" vertical="center" wrapText="1"/>
    </xf>
    <xf numFmtId="0" fontId="0" fillId="5" borderId="0" xfId="0" applyFill="1" applyAlignment="1" applyProtection="1">
      <alignment horizontal="justify" vertical="center" wrapText="1"/>
    </xf>
    <xf numFmtId="0" fontId="1" fillId="5" borderId="0" xfId="0" applyFont="1" applyFill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6" borderId="0" xfId="0" applyFill="1" applyAlignment="1" applyProtection="1">
      <alignment horizontal="justify" vertical="center"/>
    </xf>
    <xf numFmtId="4" fontId="0" fillId="0" borderId="0" xfId="0" applyNumberFormat="1" applyAlignment="1" applyProtection="1">
      <alignment horizontal="justify" vertical="center"/>
    </xf>
    <xf numFmtId="0" fontId="0" fillId="0" borderId="0" xfId="0" applyAlignment="1" applyProtection="1">
      <alignment horizontal="justify" vertical="center"/>
    </xf>
    <xf numFmtId="0" fontId="0" fillId="2" borderId="4" xfId="0" applyFill="1" applyBorder="1" applyAlignment="1" applyProtection="1">
      <alignment horizontal="justify" vertical="center"/>
    </xf>
    <xf numFmtId="0" fontId="1" fillId="2" borderId="5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justify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1" fillId="6" borderId="0" xfId="0" applyFont="1" applyFill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justify" vertical="center"/>
    </xf>
    <xf numFmtId="0" fontId="1" fillId="2" borderId="0" xfId="0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2" fontId="1" fillId="2" borderId="5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>
      <alignment horizontal="right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 wrapText="1"/>
    </xf>
    <xf numFmtId="2" fontId="1" fillId="2" borderId="24" xfId="0" applyNumberFormat="1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  <xf numFmtId="2" fontId="2" fillId="2" borderId="8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2" fillId="2" borderId="5" xfId="0" applyNumberFormat="1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2" fontId="1" fillId="2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justify" vertical="center" wrapText="1"/>
    </xf>
    <xf numFmtId="0" fontId="0" fillId="2" borderId="5" xfId="0" applyFill="1" applyBorder="1" applyAlignment="1" applyProtection="1">
      <alignment horizontal="justify" vertical="center" wrapText="1"/>
    </xf>
    <xf numFmtId="0" fontId="1" fillId="2" borderId="7" xfId="0" applyFont="1" applyFill="1" applyBorder="1" applyAlignment="1" applyProtection="1">
      <alignment horizontal="right" vertical="center"/>
    </xf>
    <xf numFmtId="0" fontId="1" fillId="2" borderId="14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justify" vertical="center"/>
    </xf>
    <xf numFmtId="0" fontId="0" fillId="0" borderId="0" xfId="0" applyBorder="1" applyAlignment="1" applyProtection="1">
      <alignment horizontal="justify" vertical="center"/>
    </xf>
    <xf numFmtId="0" fontId="0" fillId="0" borderId="19" xfId="0" applyBorder="1" applyAlignment="1" applyProtection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</xf>
    <xf numFmtId="0" fontId="0" fillId="2" borderId="11" xfId="0" applyFill="1" applyBorder="1" applyAlignment="1" applyProtection="1">
      <alignment horizontal="justify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Fill="1" applyBorder="1" applyAlignment="1" applyProtection="1">
      <alignment horizontal="justify" vertical="center" wrapText="1"/>
    </xf>
    <xf numFmtId="3" fontId="0" fillId="0" borderId="18" xfId="0" applyNumberFormat="1" applyFill="1" applyBorder="1" applyAlignment="1" applyProtection="1">
      <alignment horizontal="justify" vertical="center" wrapText="1"/>
    </xf>
    <xf numFmtId="0" fontId="0" fillId="2" borderId="7" xfId="0" applyFill="1" applyBorder="1" applyAlignment="1" applyProtection="1">
      <alignment horizontal="justify" vertical="center" wrapText="1"/>
    </xf>
    <xf numFmtId="0" fontId="0" fillId="2" borderId="8" xfId="0" applyFill="1" applyBorder="1" applyAlignment="1" applyProtection="1">
      <alignment horizontal="justify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4" fontId="6" fillId="6" borderId="1" xfId="0" applyNumberFormat="1" applyFont="1" applyFill="1" applyBorder="1" applyAlignment="1" applyProtection="1">
      <alignment horizontal="center" vertical="center"/>
    </xf>
    <xf numFmtId="4" fontId="6" fillId="6" borderId="20" xfId="0" applyNumberFormat="1" applyFont="1" applyFill="1" applyBorder="1" applyAlignment="1" applyProtection="1">
      <alignment horizontal="center" vertical="center"/>
    </xf>
    <xf numFmtId="4" fontId="6" fillId="6" borderId="13" xfId="0" applyNumberFormat="1" applyFont="1" applyFill="1" applyBorder="1" applyAlignment="1" applyProtection="1">
      <alignment horizontal="center" vertical="center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</xf>
    <xf numFmtId="0" fontId="0" fillId="2" borderId="18" xfId="0" applyFill="1" applyBorder="1" applyAlignment="1" applyProtection="1">
      <alignment horizontal="justify" vertical="center" wrapText="1"/>
    </xf>
    <xf numFmtId="0" fontId="1" fillId="2" borderId="6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3" fontId="0" fillId="0" borderId="6" xfId="0" applyNumberFormat="1" applyFill="1" applyBorder="1" applyAlignment="1" applyProtection="1">
      <alignment horizontal="justify" vertical="center" wrapText="1"/>
    </xf>
    <xf numFmtId="3" fontId="0" fillId="0" borderId="8" xfId="0" applyNumberFormat="1" applyFill="1" applyBorder="1" applyAlignment="1" applyProtection="1">
      <alignment horizontal="justify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Fill="1" applyBorder="1" applyAlignment="1" applyProtection="1">
      <alignment horizontal="center" vertical="center" wrapText="1"/>
    </xf>
    <xf numFmtId="3" fontId="6" fillId="0" borderId="2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1" fillId="0" borderId="6" xfId="0" applyFont="1" applyBorder="1" applyAlignment="1" applyProtection="1">
      <alignment horizontal="right" vertical="center" wrapText="1"/>
    </xf>
    <xf numFmtId="0" fontId="0" fillId="0" borderId="7" xfId="0" applyFont="1" applyBorder="1" applyAlignment="1">
      <alignment horizontal="right" vertical="center" wrapText="1"/>
    </xf>
    <xf numFmtId="0" fontId="0" fillId="0" borderId="27" xfId="0" applyFont="1" applyBorder="1" applyAlignment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s-E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selección de una plaza de Técnicos al amparo del art. 23.bis de la Ley 17/2022 para trabajar en el Proyecto de Investigación CIRCULAR BIOCARBON - TURNING CARBON OF COMPLEX ORGANIC URBAN WASTE STREAMS INTO VALUE-ADDED PRODUCTS</a:t>
          </a:r>
          <a:endParaRPr lang="es-ES" sz="18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CIRCULAR BIOCARBON2505</a:t>
          </a:r>
          <a:endParaRPr lang="es-ES" sz="18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114300</xdr:colOff>
      <xdr:row>1</xdr:row>
      <xdr:rowOff>459106</xdr:rowOff>
    </xdr:from>
    <xdr:to>
      <xdr:col>5</xdr:col>
      <xdr:colOff>111669</xdr:colOff>
      <xdr:row>2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59131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J37"/>
  <sheetViews>
    <sheetView tabSelected="1" zoomScaleNormal="100" workbookViewId="0">
      <selection activeCell="O32" sqref="O32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9.14062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2" width="11.42578125" style="9" customWidth="1"/>
    <col min="13" max="16384" width="11.42578125" style="9"/>
  </cols>
  <sheetData>
    <row r="1" spans="1:10" ht="15.75" customHeight="1" x14ac:dyDescent="0.25">
      <c r="A1" s="5"/>
      <c r="B1" s="6"/>
      <c r="C1" s="6"/>
      <c r="D1" s="6"/>
      <c r="E1" s="6"/>
      <c r="F1" s="6"/>
      <c r="G1" s="6"/>
      <c r="H1" s="7"/>
      <c r="I1" s="5"/>
    </row>
    <row r="2" spans="1:10" ht="83.25" customHeight="1" x14ac:dyDescent="0.25">
      <c r="A2" s="5"/>
      <c r="B2" s="6"/>
      <c r="C2" s="6"/>
      <c r="D2" s="6"/>
      <c r="E2" s="6"/>
      <c r="F2" s="6"/>
      <c r="G2" s="6"/>
      <c r="H2" s="7"/>
      <c r="I2" s="5"/>
    </row>
    <row r="3" spans="1:10" ht="72.75" customHeight="1" x14ac:dyDescent="0.25">
      <c r="A3" s="5"/>
      <c r="B3" s="6"/>
      <c r="C3" s="6"/>
      <c r="D3" s="6"/>
      <c r="E3" s="6"/>
      <c r="F3" s="6"/>
      <c r="G3" s="6"/>
      <c r="H3" s="7"/>
      <c r="I3" s="5"/>
    </row>
    <row r="4" spans="1:10" ht="60" customHeight="1" thickBot="1" x14ac:dyDescent="0.3">
      <c r="A4" s="5"/>
      <c r="B4" s="6"/>
      <c r="C4" s="6"/>
      <c r="D4" s="6"/>
      <c r="E4" s="6"/>
      <c r="F4" s="6"/>
      <c r="G4" s="6"/>
      <c r="H4" s="7"/>
      <c r="I4" s="5"/>
    </row>
    <row r="5" spans="1:10" s="12" customFormat="1" ht="20.25" thickTop="1" thickBot="1" x14ac:dyDescent="0.3">
      <c r="A5" s="10"/>
      <c r="B5" s="46" t="s">
        <v>8</v>
      </c>
      <c r="C5" s="47"/>
      <c r="D5" s="48"/>
      <c r="E5" s="48"/>
      <c r="F5" s="48"/>
      <c r="G5" s="48"/>
      <c r="H5" s="49"/>
      <c r="I5" s="10"/>
      <c r="J5" s="11"/>
    </row>
    <row r="6" spans="1:10" s="12" customFormat="1" ht="15.75" thickTop="1" x14ac:dyDescent="0.25">
      <c r="A6" s="10"/>
      <c r="B6" s="13"/>
      <c r="C6" s="2"/>
      <c r="D6" s="2"/>
      <c r="E6" s="2"/>
      <c r="F6" s="2"/>
      <c r="G6" s="2"/>
      <c r="H6" s="14"/>
      <c r="I6" s="10"/>
    </row>
    <row r="7" spans="1:10" s="12" customFormat="1" ht="15" customHeight="1" x14ac:dyDescent="0.25">
      <c r="A7" s="10"/>
      <c r="B7" s="1"/>
      <c r="C7" s="55" t="s">
        <v>4</v>
      </c>
      <c r="D7" s="56"/>
      <c r="E7" s="57"/>
      <c r="F7" s="58"/>
      <c r="G7" s="59"/>
      <c r="H7" s="60"/>
      <c r="I7" s="10"/>
    </row>
    <row r="8" spans="1:10" s="12" customFormat="1" x14ac:dyDescent="0.25">
      <c r="A8" s="10"/>
      <c r="B8" s="1"/>
      <c r="C8" s="55" t="s">
        <v>15</v>
      </c>
      <c r="D8" s="56"/>
      <c r="E8" s="57"/>
      <c r="F8" s="58"/>
      <c r="G8" s="59"/>
      <c r="H8" s="60"/>
      <c r="I8" s="10"/>
      <c r="J8" s="11" t="s">
        <v>1</v>
      </c>
    </row>
    <row r="9" spans="1:10" s="12" customFormat="1" x14ac:dyDescent="0.25">
      <c r="A9" s="10"/>
      <c r="B9" s="1"/>
      <c r="C9" s="55" t="s">
        <v>5</v>
      </c>
      <c r="D9" s="56"/>
      <c r="E9" s="57"/>
      <c r="F9" s="58"/>
      <c r="G9" s="59"/>
      <c r="H9" s="60"/>
      <c r="I9" s="10"/>
      <c r="J9" s="11" t="s">
        <v>2</v>
      </c>
    </row>
    <row r="10" spans="1:10" s="12" customFormat="1" ht="14.25" customHeight="1" x14ac:dyDescent="0.25">
      <c r="A10" s="10"/>
      <c r="B10" s="1"/>
      <c r="C10" s="55" t="s">
        <v>6</v>
      </c>
      <c r="D10" s="56"/>
      <c r="E10" s="57"/>
      <c r="F10" s="58"/>
      <c r="G10" s="59"/>
      <c r="H10" s="60"/>
      <c r="I10" s="10"/>
      <c r="J10" s="11"/>
    </row>
    <row r="11" spans="1:10" s="12" customFormat="1" ht="14.25" customHeight="1" x14ac:dyDescent="0.25">
      <c r="A11" s="10"/>
      <c r="B11" s="1"/>
      <c r="C11" s="55" t="s">
        <v>17</v>
      </c>
      <c r="D11" s="56"/>
      <c r="E11" s="57"/>
      <c r="F11" s="90">
        <f>H35</f>
        <v>0</v>
      </c>
      <c r="G11" s="91"/>
      <c r="H11" s="92"/>
      <c r="I11" s="10"/>
      <c r="J11" s="11"/>
    </row>
    <row r="12" spans="1:10" s="12" customFormat="1" ht="14.25" customHeight="1" thickBot="1" x14ac:dyDescent="0.3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0" ht="16.5" thickTop="1" thickBot="1" x14ac:dyDescent="0.3">
      <c r="A13" s="5"/>
      <c r="B13" s="3"/>
      <c r="C13" s="16" t="s">
        <v>9</v>
      </c>
      <c r="D13" s="65" t="s">
        <v>3</v>
      </c>
      <c r="E13" s="66"/>
      <c r="F13" s="84" t="s">
        <v>26</v>
      </c>
      <c r="G13" s="85"/>
      <c r="H13" s="53" t="s">
        <v>0</v>
      </c>
      <c r="I13" s="5"/>
    </row>
    <row r="14" spans="1:10" ht="17.25" customHeight="1" thickTop="1" thickBot="1" x14ac:dyDescent="0.3">
      <c r="A14" s="5"/>
      <c r="B14" s="3"/>
      <c r="C14" s="16" t="s">
        <v>10</v>
      </c>
      <c r="D14" s="97"/>
      <c r="E14" s="98"/>
      <c r="F14" s="95"/>
      <c r="G14" s="96"/>
      <c r="H14" s="54"/>
      <c r="I14" s="5"/>
    </row>
    <row r="15" spans="1:10" ht="18" hidden="1" customHeight="1" thickTop="1" thickBot="1" x14ac:dyDescent="0.3">
      <c r="A15" s="5"/>
      <c r="B15" s="3"/>
      <c r="C15" s="16" t="s">
        <v>11</v>
      </c>
      <c r="D15" s="93"/>
      <c r="E15" s="94"/>
      <c r="F15" s="50" t="s">
        <v>16</v>
      </c>
      <c r="G15" s="51"/>
      <c r="H15" s="33">
        <f>1*J15</f>
        <v>0</v>
      </c>
      <c r="I15" s="5"/>
      <c r="J15" s="8">
        <f>IF(D15=$J$8,1,0)</f>
        <v>0</v>
      </c>
    </row>
    <row r="16" spans="1:10" ht="29.25" customHeight="1" thickTop="1" thickBot="1" x14ac:dyDescent="0.3">
      <c r="A16" s="5"/>
      <c r="B16" s="3"/>
      <c r="C16" s="35" t="s">
        <v>11</v>
      </c>
      <c r="D16" s="78"/>
      <c r="E16" s="99"/>
      <c r="F16" s="100" t="s">
        <v>33</v>
      </c>
      <c r="G16" s="101"/>
      <c r="H16" s="36">
        <f t="shared" ref="H16:H17" si="0">J16</f>
        <v>0</v>
      </c>
      <c r="I16" s="5"/>
      <c r="J16" s="8">
        <f>IF(D16=$J$8,10,0)</f>
        <v>0</v>
      </c>
    </row>
    <row r="17" spans="1:10" ht="29.25" customHeight="1" thickBot="1" x14ac:dyDescent="0.3">
      <c r="A17" s="5"/>
      <c r="B17" s="3"/>
      <c r="C17" s="32" t="s">
        <v>21</v>
      </c>
      <c r="D17" s="61"/>
      <c r="E17" s="62"/>
      <c r="F17" s="82" t="s">
        <v>34</v>
      </c>
      <c r="G17" s="83"/>
      <c r="H17" s="37">
        <f t="shared" si="0"/>
        <v>0</v>
      </c>
      <c r="I17" s="5"/>
      <c r="J17" s="8">
        <f>IF(D17=$J$8,15,0)</f>
        <v>0</v>
      </c>
    </row>
    <row r="18" spans="1:10" ht="21" customHeight="1" thickTop="1" thickBot="1" x14ac:dyDescent="0.3">
      <c r="A18" s="5"/>
      <c r="B18" s="3"/>
      <c r="C18" s="17"/>
      <c r="D18" s="18"/>
      <c r="E18" s="18"/>
      <c r="F18" s="52" t="s">
        <v>7</v>
      </c>
      <c r="G18" s="52"/>
      <c r="H18" s="25">
        <f>IF(J18&gt;25,25,J18)</f>
        <v>0</v>
      </c>
      <c r="I18" s="5"/>
      <c r="J18" s="8">
        <f>SUM(J15:J17)</f>
        <v>0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9</v>
      </c>
      <c r="D20" s="65" t="s">
        <v>29</v>
      </c>
      <c r="E20" s="66"/>
      <c r="F20" s="84" t="s">
        <v>31</v>
      </c>
      <c r="G20" s="85"/>
      <c r="H20" s="53" t="s">
        <v>0</v>
      </c>
      <c r="I20" s="5"/>
    </row>
    <row r="21" spans="1:10" ht="8.25" customHeight="1" thickTop="1" x14ac:dyDescent="0.25">
      <c r="A21" s="5"/>
      <c r="B21" s="3"/>
      <c r="C21" s="69" t="s">
        <v>12</v>
      </c>
      <c r="D21" s="67"/>
      <c r="E21" s="68"/>
      <c r="F21" s="86"/>
      <c r="G21" s="87"/>
      <c r="H21" s="63"/>
      <c r="I21" s="5"/>
    </row>
    <row r="22" spans="1:10" ht="9.75" customHeight="1" thickBot="1" x14ac:dyDescent="0.3">
      <c r="A22" s="5"/>
      <c r="B22" s="3"/>
      <c r="C22" s="70"/>
      <c r="D22" s="67"/>
      <c r="E22" s="68"/>
      <c r="F22" s="88"/>
      <c r="G22" s="89"/>
      <c r="H22" s="64"/>
      <c r="I22" s="5"/>
    </row>
    <row r="23" spans="1:10" ht="35.25" customHeight="1" thickTop="1" thickBot="1" x14ac:dyDescent="0.3">
      <c r="A23" s="5"/>
      <c r="B23" s="3"/>
      <c r="C23" s="40" t="s">
        <v>13</v>
      </c>
      <c r="D23" s="78"/>
      <c r="E23" s="79"/>
      <c r="F23" s="80" t="s">
        <v>35</v>
      </c>
      <c r="G23" s="81"/>
      <c r="H23" s="36">
        <f>J23</f>
        <v>0</v>
      </c>
      <c r="I23" s="5"/>
      <c r="J23" s="8">
        <f>D23*1</f>
        <v>0</v>
      </c>
    </row>
    <row r="24" spans="1:10" ht="35.25" customHeight="1" thickBot="1" x14ac:dyDescent="0.3">
      <c r="A24" s="5"/>
      <c r="B24" s="3"/>
      <c r="C24" s="32" t="s">
        <v>28</v>
      </c>
      <c r="D24" s="61"/>
      <c r="E24" s="109"/>
      <c r="F24" s="110" t="s">
        <v>36</v>
      </c>
      <c r="G24" s="111"/>
      <c r="H24" s="44">
        <f>J24</f>
        <v>0</v>
      </c>
      <c r="I24" s="5"/>
      <c r="J24" s="8">
        <f>D24*1</f>
        <v>0</v>
      </c>
    </row>
    <row r="25" spans="1:10" ht="21" customHeight="1" thickTop="1" thickBot="1" x14ac:dyDescent="0.3">
      <c r="A25" s="5"/>
      <c r="B25" s="3"/>
      <c r="C25" s="71" t="s">
        <v>24</v>
      </c>
      <c r="D25" s="72"/>
      <c r="E25" s="72"/>
      <c r="F25" s="72"/>
      <c r="G25" s="73"/>
      <c r="H25" s="25">
        <f>IF(J25&gt;15,15,J25)</f>
        <v>0</v>
      </c>
      <c r="I25" s="5"/>
      <c r="J25" s="8">
        <f>SUM(H23:H24)</f>
        <v>0</v>
      </c>
    </row>
    <row r="26" spans="1:10" ht="21" customHeight="1" thickTop="1" thickBot="1" x14ac:dyDescent="0.3">
      <c r="A26" s="5"/>
      <c r="B26" s="3"/>
      <c r="C26" s="30"/>
      <c r="D26" s="19"/>
      <c r="E26" s="19"/>
      <c r="F26" s="20"/>
      <c r="G26" s="30"/>
      <c r="H26" s="31"/>
      <c r="I26" s="5"/>
    </row>
    <row r="27" spans="1:10" ht="37.5" customHeight="1" thickTop="1" thickBot="1" x14ac:dyDescent="0.3">
      <c r="A27" s="5"/>
      <c r="B27" s="3"/>
      <c r="C27" s="34" t="s">
        <v>19</v>
      </c>
      <c r="D27" s="112" t="s">
        <v>18</v>
      </c>
      <c r="E27" s="112"/>
      <c r="F27" s="113" t="s">
        <v>27</v>
      </c>
      <c r="G27" s="120"/>
      <c r="H27" s="33" t="s">
        <v>0</v>
      </c>
      <c r="I27" s="5"/>
    </row>
    <row r="28" spans="1:10" ht="32.25" customHeight="1" thickTop="1" thickBot="1" x14ac:dyDescent="0.3">
      <c r="A28" s="5"/>
      <c r="B28" s="3"/>
      <c r="C28" s="45" t="s">
        <v>20</v>
      </c>
      <c r="D28" s="74"/>
      <c r="E28" s="75"/>
      <c r="F28" s="76" t="s">
        <v>37</v>
      </c>
      <c r="G28" s="77"/>
      <c r="H28" s="38">
        <f t="shared" ref="H28" si="1">J28</f>
        <v>0</v>
      </c>
      <c r="I28" s="5"/>
      <c r="J28" s="8">
        <f>D28*1</f>
        <v>0</v>
      </c>
    </row>
    <row r="29" spans="1:10" ht="22.5" customHeight="1" thickTop="1" thickBot="1" x14ac:dyDescent="0.3">
      <c r="A29" s="5"/>
      <c r="B29" s="3"/>
      <c r="C29" s="117" t="s">
        <v>25</v>
      </c>
      <c r="D29" s="118"/>
      <c r="E29" s="118"/>
      <c r="F29" s="118"/>
      <c r="G29" s="119"/>
      <c r="H29" s="39">
        <f>IF(J29&gt;30,30,J29)</f>
        <v>0</v>
      </c>
      <c r="I29" s="5"/>
      <c r="J29" s="8">
        <f>SUM(J28)</f>
        <v>0</v>
      </c>
    </row>
    <row r="30" spans="1:10" ht="22.5" customHeight="1" thickTop="1" thickBot="1" x14ac:dyDescent="0.3">
      <c r="A30" s="5"/>
      <c r="B30" s="3"/>
      <c r="C30" s="115"/>
      <c r="D30" s="116"/>
      <c r="E30" s="116"/>
      <c r="F30" s="116"/>
      <c r="G30" s="116"/>
      <c r="H30" s="42"/>
      <c r="I30" s="5"/>
    </row>
    <row r="31" spans="1:10" ht="30.75" customHeight="1" thickTop="1" thickBot="1" x14ac:dyDescent="0.3">
      <c r="A31" s="5"/>
      <c r="B31" s="3"/>
      <c r="C31" s="43" t="s">
        <v>22</v>
      </c>
      <c r="D31" s="112" t="s">
        <v>39</v>
      </c>
      <c r="E31" s="112"/>
      <c r="F31" s="113" t="s">
        <v>32</v>
      </c>
      <c r="G31" s="114"/>
      <c r="H31" s="41" t="s">
        <v>0</v>
      </c>
      <c r="I31" s="5"/>
    </row>
    <row r="32" spans="1:10" ht="32.450000000000003" customHeight="1" thickTop="1" thickBot="1" x14ac:dyDescent="0.3">
      <c r="A32" s="5"/>
      <c r="B32" s="3"/>
      <c r="C32" s="35" t="s">
        <v>23</v>
      </c>
      <c r="D32" s="74"/>
      <c r="E32" s="75"/>
      <c r="F32" s="100" t="s">
        <v>38</v>
      </c>
      <c r="G32" s="101"/>
      <c r="H32" s="38">
        <f t="shared" ref="H32" si="2">J32</f>
        <v>0</v>
      </c>
      <c r="I32" s="5"/>
      <c r="J32" s="8">
        <f>D32*1</f>
        <v>0</v>
      </c>
    </row>
    <row r="33" spans="1:10" ht="28.15" customHeight="1" thickTop="1" thickBot="1" x14ac:dyDescent="0.3">
      <c r="A33" s="5"/>
      <c r="B33" s="3"/>
      <c r="C33" s="71" t="s">
        <v>30</v>
      </c>
      <c r="D33" s="72"/>
      <c r="E33" s="72"/>
      <c r="F33" s="72"/>
      <c r="G33" s="73"/>
      <c r="H33" s="39">
        <f>IF(J33&gt;20,20,J33)</f>
        <v>0</v>
      </c>
      <c r="I33" s="5"/>
      <c r="J33" s="8">
        <f>SUM(J32)</f>
        <v>0</v>
      </c>
    </row>
    <row r="34" spans="1:10" ht="19.5" customHeight="1" thickTop="1" thickBot="1" x14ac:dyDescent="0.3">
      <c r="A34" s="5"/>
      <c r="B34" s="3"/>
      <c r="C34" s="27"/>
      <c r="D34" s="28"/>
      <c r="E34" s="19"/>
      <c r="F34" s="19"/>
      <c r="G34" s="20"/>
      <c r="H34" s="29"/>
      <c r="I34" s="5"/>
    </row>
    <row r="35" spans="1:10" ht="22.5" customHeight="1" thickTop="1" thickBot="1" x14ac:dyDescent="0.3">
      <c r="A35" s="5"/>
      <c r="B35" s="3"/>
      <c r="C35" s="106" t="s">
        <v>14</v>
      </c>
      <c r="D35" s="107"/>
      <c r="E35" s="107"/>
      <c r="F35" s="107"/>
      <c r="G35" s="108"/>
      <c r="H35" s="24">
        <f>SUM(H33,H29,H25,H18)</f>
        <v>0</v>
      </c>
      <c r="I35" s="5"/>
    </row>
    <row r="36" spans="1:10" ht="10.5" customHeight="1" thickTop="1" thickBot="1" x14ac:dyDescent="0.3">
      <c r="A36" s="5"/>
      <c r="B36" s="102"/>
      <c r="C36" s="103"/>
      <c r="D36" s="104"/>
      <c r="E36" s="104"/>
      <c r="F36" s="104"/>
      <c r="G36" s="104"/>
      <c r="H36" s="105"/>
      <c r="I36" s="5"/>
    </row>
    <row r="37" spans="1:10" ht="15.75" thickTop="1" x14ac:dyDescent="0.25">
      <c r="A37" s="5"/>
      <c r="B37" s="5"/>
      <c r="C37" s="5"/>
      <c r="D37" s="5"/>
      <c r="E37" s="5"/>
      <c r="F37" s="5"/>
      <c r="G37" s="5"/>
      <c r="H37" s="22"/>
      <c r="I37" s="5"/>
    </row>
  </sheetData>
  <sheetProtection algorithmName="SHA-512" hashValue="V5dzxaMUIjzknXw71Q0WKZsfffvY/6k0YCfNd9wgfPvw/4XPTISknoagYwqD1Q56KWCmt3OqALDiTIgc627Gpg==" saltValue="DMCOhzVnDK1WjPVKalyhmQ==" spinCount="100000" sheet="1" objects="1" scenarios="1"/>
  <mergeCells count="43">
    <mergeCell ref="B36:H36"/>
    <mergeCell ref="C35:G35"/>
    <mergeCell ref="D24:E24"/>
    <mergeCell ref="F24:G24"/>
    <mergeCell ref="D32:E32"/>
    <mergeCell ref="F32:G32"/>
    <mergeCell ref="D31:E31"/>
    <mergeCell ref="F31:G31"/>
    <mergeCell ref="C30:G30"/>
    <mergeCell ref="C29:G29"/>
    <mergeCell ref="D27:E27"/>
    <mergeCell ref="F27:G27"/>
    <mergeCell ref="C25:G25"/>
    <mergeCell ref="D15:E15"/>
    <mergeCell ref="F13:G14"/>
    <mergeCell ref="D13:E14"/>
    <mergeCell ref="D16:E16"/>
    <mergeCell ref="F16:G16"/>
    <mergeCell ref="H20:H22"/>
    <mergeCell ref="D20:E22"/>
    <mergeCell ref="C21:C22"/>
    <mergeCell ref="C33:G33"/>
    <mergeCell ref="D28:E28"/>
    <mergeCell ref="F28:G28"/>
    <mergeCell ref="D23:E23"/>
    <mergeCell ref="F23:G23"/>
    <mergeCell ref="F20:G22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  <mergeCell ref="C11:E11"/>
    <mergeCell ref="F11:H11"/>
  </mergeCells>
  <dataValidations count="1">
    <dataValidation type="list" allowBlank="1" showInputMessage="1" showErrorMessage="1" sqref="D15:E17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6e3303f77d45f231a4935cc607f075bc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ed2047fc9b8fc340ce77130538ea219a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JWYAVES5PER4-1547219876-2124</_dlc_DocId>
    <_dlc_DocIdUrl xmlns="99fa1fec-90cf-4bf4-ad28-be43176c2173">
      <Url>https://fundacionuvaes.sharepoint.com/sites/DOCUMENTACIONPERSONAS/_layouts/15/DocIdRedir.aspx?ID=JWYAVES5PER4-1547219876-2124</Url>
      <Description>JWYAVES5PER4-1547219876-2124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E054C50-C7B7-454D-81BA-92D367835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2025-03-12T08:24:31Z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016cc3b0-60b2-4870-8190-c098f4ae3747</vt:lpwstr>
  </property>
</Properties>
</file>