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undacionuvaes.sharepoint.com/sites/DOCUMENTACIONPERSONAS/TODO/BECAS TRANSFERENCIA/BT2506/WEB/"/>
    </mc:Choice>
  </mc:AlternateContent>
  <xr:revisionPtr revIDLastSave="617" documentId="13_ncr:1_{0868C7FD-777F-4DFA-9525-D3030D1CFD9D}" xr6:coauthVersionLast="47" xr6:coauthVersionMax="47" xr10:uidLastSave="{12009FCE-FC4B-4AB8-8D84-1F77C71B92D7}"/>
  <bookViews>
    <workbookView xWindow="-120" yWindow="-120" windowWidth="29040" windowHeight="15840" xr2:uid="{112853C9-DF0D-4C4D-A6E5-BC70BB454B9F}"/>
  </bookViews>
  <sheets>
    <sheet name="Hoja1" sheetId="1" r:id="rId1"/>
  </sheets>
  <definedNames>
    <definedName name="_xlnm.Print_Area" localSheetId="0">Hoja1!$B$1:$H$42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H23" i="1" l="1"/>
  <c r="J24" i="1" s="1"/>
  <c r="J28" i="1"/>
  <c r="H28" i="1" s="1"/>
  <c r="H29" i="1" s="1"/>
  <c r="H37" i="1"/>
  <c r="H36" i="1"/>
  <c r="H35" i="1"/>
  <c r="H38" i="1"/>
  <c r="H34" i="1"/>
  <c r="H33" i="1"/>
  <c r="H17" i="1"/>
  <c r="J39" i="1" l="1"/>
  <c r="H39" i="1" s="1"/>
  <c r="J18" i="1"/>
  <c r="H18" i="1" s="1"/>
  <c r="J16" i="1" l="1"/>
  <c r="H16" i="1" l="1"/>
  <c r="H24" i="1"/>
  <c r="H41" i="1" s="1"/>
  <c r="F12" i="1" l="1"/>
</calcChain>
</file>

<file path=xl/sharedStrings.xml><?xml version="1.0" encoding="utf-8"?>
<sst xmlns="http://schemas.openxmlformats.org/spreadsheetml/2006/main" count="63" uniqueCount="56">
  <si>
    <t>PUNTUACIÓN</t>
  </si>
  <si>
    <t>SI</t>
  </si>
  <si>
    <t>NO</t>
  </si>
  <si>
    <t xml:space="preserve"> SI/NO</t>
  </si>
  <si>
    <t>Nombre y apellidos:</t>
  </si>
  <si>
    <t>email:</t>
  </si>
  <si>
    <t>teléfono de contacto:</t>
  </si>
  <si>
    <t>TABLA AUTOBAREMACION: A RELLENAR SOLO LAS CASILLAS SOMBREADAS</t>
  </si>
  <si>
    <t>CÓDIGO</t>
  </si>
  <si>
    <t>M1</t>
  </si>
  <si>
    <t>M1a</t>
  </si>
  <si>
    <t>M2</t>
  </si>
  <si>
    <t>M2a</t>
  </si>
  <si>
    <t>TOTAL AUTOBAREMO</t>
  </si>
  <si>
    <t>NIF/NIE/PASAPORTE:</t>
  </si>
  <si>
    <t>Por titulación de FP de grado medio en un área administrativa, 1 punto</t>
  </si>
  <si>
    <t>Total Autobaremo</t>
  </si>
  <si>
    <t>M3</t>
  </si>
  <si>
    <t>M3a</t>
  </si>
  <si>
    <t>M4</t>
  </si>
  <si>
    <t>M4a</t>
  </si>
  <si>
    <t>Convocatoria para la concesión de becas de formación relacionadas con los fines de la Fundación Universidad de Valladolid M.P. 
-Becas de Transferencia del Conocimiento- </t>
  </si>
  <si>
    <t>Referencia</t>
  </si>
  <si>
    <t xml:space="preserve">1.º EXPEDIENTE ACADÉMICO CORRESPONDIENTE A SU TITULACIÓN ESPECÍFICA. MÁXIMO 40 PUNTOS. </t>
  </si>
  <si>
    <t xml:space="preserve">TOTAL EXPEDIENTE ACADÉMICO </t>
  </si>
  <si>
    <t xml:space="preserve">2.º FORMACIÓN DE POSTGRADO (MÁSTER) RELACIONADOS CON EL OBJETO DE LA CONVOCATORIA. MÁXIMO 15 PUNTOS </t>
  </si>
  <si>
    <t xml:space="preserve">Se asignarán 7,5 puntos por máster superado. El máster universitario o de escuelas privadas de formación, debe tener un mínimo de 500 horas. </t>
  </si>
  <si>
    <t>TOTAL FORMACIÓN DE POSTGRADO</t>
  </si>
  <si>
    <t xml:space="preserve">3.º DOCTORADO RELACIONADO CON EL OBJETO DE LA CONVOCATORIA. 
MÁXIMO 15 PUNTOS. </t>
  </si>
  <si>
    <t xml:space="preserve">TOTAL DOCTORADO </t>
  </si>
  <si>
    <t xml:space="preserve">Doctorado relacionado con el objeto de la convocatoria. máximo 15 puntos. </t>
  </si>
  <si>
    <t xml:space="preserve">Calificación media de 10: 40 puntos. 
</t>
  </si>
  <si>
    <t xml:space="preserve">Calificación media igual o superior a 9 e inferior a 10: 36 puntos. 
</t>
  </si>
  <si>
    <t xml:space="preserve">Calificación media igual o superior a 8 e inferior a 9: 32 puntos. 
</t>
  </si>
  <si>
    <t xml:space="preserve">Calificación media igual o superior a 7 e inferior a 8: 28 puntos. 
</t>
  </si>
  <si>
    <t xml:space="preserve">Calificación media igual o superior a 6 e inferior a 7: 24 puntos. 
</t>
  </si>
  <si>
    <t>Calificación media superior a 5 e inferior a 6: 20 puntos.</t>
  </si>
  <si>
    <t xml:space="preserve">4.º CURSOS O TITULACIONES DISTINTOS DE SU TITULACIÓN ESPECÍFICA, RELACIONADOS CON EL ÁREA DE CONOCIMIENTO PARA LA QUE SE SOLICITA LA BECA. 
MÁXIMO 30 PUNTOS. </t>
  </si>
  <si>
    <t>TOTAL CURSOS O TITULACIONES DISTINTOS DE SU TITULACIÓN ESPECÍFICA</t>
  </si>
  <si>
    <t>Nº CURSOS/TITULACIONES</t>
  </si>
  <si>
    <t>M4b</t>
  </si>
  <si>
    <t>M4c</t>
  </si>
  <si>
    <t>M4d</t>
  </si>
  <si>
    <t>M4e</t>
  </si>
  <si>
    <t>M4f</t>
  </si>
  <si>
    <t>Se asignará 1 punto por cada curso de menos de 20 horas.</t>
  </si>
  <si>
    <t xml:space="preserve">Se asignarán 10 puntos por cada curso de más de 800 horas. </t>
  </si>
  <si>
    <t>Se asignarán 8 puntos por cada curso de entre 500 y 799 horas.</t>
  </si>
  <si>
    <t xml:space="preserve">Se asignarán 6 puntos por cada curso de entre 300 y 499 horas. </t>
  </si>
  <si>
    <t xml:space="preserve">Se asignarán 4 puntos por cada curso de entre 100 y 299 horas. </t>
  </si>
  <si>
    <t xml:space="preserve">Se asignará 2 puntos por cada curso de entre 20 y 99 horas. </t>
  </si>
  <si>
    <t>Nº MÁSTERES</t>
  </si>
  <si>
    <t>Calificación media Exp. Académico</t>
  </si>
  <si>
    <t>Calificación media de 10: 40 puntos
Calificación media igual o superior a 9 e inferior a 10: 36 puntos
Calificación media igual o superior a 8 e inferior a 9: 32 puntos
Calificación media igual o superior a 7 e inferior a 8: 28 puntos
Calificación media igual o superior a 6 e inferior a 7: 24 puntos
Calificación media superior a 5 e inferior a 6: 20 puntos</t>
  </si>
  <si>
    <t>BT2506</t>
  </si>
  <si>
    <t>CALIFICACIÓN MEDIA
(seleccionar)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</si>
</sst>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auto="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 style="thick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2" borderId="4" xfId="0" applyFont="1" applyFill="1" applyBorder="1" applyAlignment="1">
      <alignment horizontal="justify" vertical="center"/>
    </xf>
    <xf numFmtId="0" fontId="0" fillId="2" borderId="0" xfId="0" applyFill="1" applyAlignment="1">
      <alignment horizontal="justify" vertical="center"/>
    </xf>
    <xf numFmtId="0" fontId="0" fillId="2" borderId="4" xfId="0" applyFill="1" applyBorder="1" applyAlignment="1">
      <alignment horizontal="justify" vertical="center" wrapText="1"/>
    </xf>
    <xf numFmtId="0" fontId="0" fillId="2" borderId="0" xfId="0" applyFill="1" applyAlignment="1">
      <alignment horizontal="justify" vertical="center" wrapText="1"/>
    </xf>
    <xf numFmtId="0" fontId="0" fillId="6" borderId="0" xfId="0" applyFill="1" applyAlignment="1">
      <alignment horizontal="justify" vertical="center" wrapText="1"/>
    </xf>
    <xf numFmtId="0" fontId="0" fillId="5" borderId="0" xfId="0" applyFill="1" applyAlignment="1">
      <alignment horizontal="justify" vertical="center" wrapText="1"/>
    </xf>
    <xf numFmtId="0" fontId="1" fillId="5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6" borderId="0" xfId="0" applyFill="1" applyAlignment="1">
      <alignment horizontal="justify" vertical="center"/>
    </xf>
    <xf numFmtId="4" fontId="0" fillId="0" borderId="0" xfId="0" applyNumberFormat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2" borderId="4" xfId="0" applyFill="1" applyBorder="1" applyAlignment="1">
      <alignment horizontal="justify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0" fillId="2" borderId="6" xfId="0" applyFill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right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14" xfId="0" applyNumberFormat="1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1" fillId="2" borderId="3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" fillId="7" borderId="0" xfId="0" applyFont="1" applyFill="1" applyAlignment="1">
      <alignment horizontal="right" vertical="center" wrapText="1"/>
    </xf>
    <xf numFmtId="0" fontId="0" fillId="7" borderId="0" xfId="0" applyFill="1" applyAlignment="1">
      <alignment horizontal="right" vertical="center" wrapText="1"/>
    </xf>
    <xf numFmtId="2" fontId="2" fillId="7" borderId="5" xfId="0" applyNumberFormat="1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right" vertical="center" wrapText="1"/>
    </xf>
    <xf numFmtId="0" fontId="0" fillId="7" borderId="7" xfId="0" applyFill="1" applyBorder="1" applyAlignment="1">
      <alignment horizontal="right" vertical="center" wrapText="1"/>
    </xf>
    <xf numFmtId="2" fontId="2" fillId="7" borderId="11" xfId="0" applyNumberFormat="1" applyFont="1" applyFill="1" applyBorder="1" applyAlignment="1">
      <alignment horizontal="center" vertical="center" wrapText="1"/>
    </xf>
    <xf numFmtId="0" fontId="0" fillId="2" borderId="33" xfId="0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/>
    </xf>
    <xf numFmtId="0" fontId="1" fillId="2" borderId="7" xfId="0" applyFont="1" applyFill="1" applyBorder="1" applyAlignment="1">
      <alignment horizontal="justify" vertical="center"/>
    </xf>
    <xf numFmtId="0" fontId="1" fillId="2" borderId="8" xfId="0" applyFont="1" applyFill="1" applyBorder="1" applyAlignment="1">
      <alignment horizontal="justify" vertical="center"/>
    </xf>
    <xf numFmtId="0" fontId="1" fillId="2" borderId="2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4" borderId="9" xfId="0" applyFon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>
      <alignment horizontal="justify" vertical="center" wrapText="1"/>
    </xf>
    <xf numFmtId="0" fontId="0" fillId="2" borderId="11" xfId="0" applyFill="1" applyBorder="1" applyAlignment="1">
      <alignment horizontal="justify" vertical="center" wrapText="1"/>
    </xf>
    <xf numFmtId="0" fontId="1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0" fillId="2" borderId="31" xfId="0" applyFill="1" applyBorder="1" applyAlignment="1">
      <alignment horizontal="left" vertical="center" wrapText="1"/>
    </xf>
    <xf numFmtId="0" fontId="0" fillId="2" borderId="30" xfId="0" applyFill="1" applyBorder="1" applyAlignment="1">
      <alignment horizontal="left" vertical="center" wrapText="1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 wrapText="1"/>
      <protection locked="0"/>
    </xf>
    <xf numFmtId="0" fontId="1" fillId="4" borderId="29" xfId="0" applyFont="1" applyFill="1" applyBorder="1" applyAlignment="1" applyProtection="1">
      <alignment horizontal="center" vertical="center" wrapText="1"/>
      <protection locked="0"/>
    </xf>
    <xf numFmtId="0" fontId="0" fillId="4" borderId="30" xfId="0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justify" vertical="center" wrapText="1"/>
    </xf>
    <xf numFmtId="0" fontId="0" fillId="2" borderId="5" xfId="0" applyFill="1" applyBorder="1" applyAlignment="1">
      <alignment horizontal="justify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2" borderId="21" xfId="0" applyFill="1" applyBorder="1" applyAlignment="1">
      <alignment horizontal="left" vertical="center" wrapText="1"/>
    </xf>
    <xf numFmtId="0" fontId="0" fillId="2" borderId="18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justify" vertical="center" wrapText="1"/>
    </xf>
    <xf numFmtId="0" fontId="0" fillId="2" borderId="18" xfId="0" applyFill="1" applyBorder="1" applyAlignment="1">
      <alignment horizontal="justify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2" borderId="7" xfId="0" applyFont="1" applyFill="1" applyBorder="1" applyAlignment="1">
      <alignment horizontal="right" vertical="center"/>
    </xf>
    <xf numFmtId="0" fontId="0" fillId="5" borderId="9" xfId="0" applyFill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19" xfId="0" applyBorder="1" applyAlignment="1">
      <alignment horizontal="justify" vertical="center"/>
    </xf>
    <xf numFmtId="0" fontId="0" fillId="4" borderId="1" xfId="0" applyFill="1" applyBorder="1" applyAlignment="1" applyProtection="1">
      <alignment horizontal="justify" vertical="center"/>
      <protection locked="0"/>
    </xf>
    <xf numFmtId="0" fontId="0" fillId="4" borderId="20" xfId="0" applyFill="1" applyBorder="1" applyAlignment="1" applyProtection="1">
      <alignment vertical="center"/>
      <protection locked="0"/>
    </xf>
    <xf numFmtId="0" fontId="0" fillId="4" borderId="13" xfId="0" applyFill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4" fontId="6" fillId="6" borderId="1" xfId="0" applyNumberFormat="1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horizontal="center" vertical="center"/>
    </xf>
    <xf numFmtId="4" fontId="6" fillId="6" borderId="13" xfId="0" applyNumberFormat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2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4" borderId="6" xfId="0" applyFont="1" applyFill="1" applyBorder="1" applyAlignment="1" applyProtection="1">
      <alignment horizontal="center" vertical="center" wrapText="1"/>
      <protection locked="0"/>
    </xf>
    <xf numFmtId="0" fontId="0" fillId="4" borderId="8" xfId="0" applyFill="1" applyBorder="1" applyAlignment="1" applyProtection="1">
      <alignment horizontal="center" vertical="center" wrapText="1"/>
      <protection locked="0"/>
    </xf>
    <xf numFmtId="0" fontId="0" fillId="2" borderId="28" xfId="0" applyFill="1" applyBorder="1" applyAlignment="1">
      <alignment horizontal="left" vertical="center" wrapText="1"/>
    </xf>
    <xf numFmtId="0" fontId="0" fillId="2" borderId="17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449581</xdr:rowOff>
    </xdr:from>
    <xdr:to>
      <xdr:col>4</xdr:col>
      <xdr:colOff>406944</xdr:colOff>
      <xdr:row>1</xdr:row>
      <xdr:rowOff>1085851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6B560CA-E397-4C4B-A6DF-2A2132819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649606"/>
          <a:ext cx="2054769" cy="6362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6793-ACF0-4A96-BA03-202A09789768}">
  <sheetPr>
    <pageSetUpPr fitToPage="1"/>
  </sheetPr>
  <dimension ref="A1:L43"/>
  <sheetViews>
    <sheetView tabSelected="1" topLeftCell="A12" zoomScaleNormal="100" workbookViewId="0">
      <selection activeCell="D14" sqref="D14:E15"/>
    </sheetView>
  </sheetViews>
  <sheetFormatPr baseColWidth="10" defaultColWidth="11.42578125" defaultRowHeight="15" x14ac:dyDescent="0.25"/>
  <cols>
    <col min="1" max="1" width="3.42578125" style="9" customWidth="1"/>
    <col min="2" max="2" width="3.140625" style="9" customWidth="1"/>
    <col min="3" max="3" width="11.7109375" style="9" customWidth="1"/>
    <col min="4" max="4" width="11.42578125" style="9" customWidth="1"/>
    <col min="5" max="5" width="10.28515625" style="9" customWidth="1"/>
    <col min="6" max="6" width="20.28515625" style="9" customWidth="1"/>
    <col min="7" max="7" width="65.5703125" style="9" customWidth="1"/>
    <col min="8" max="8" width="14.42578125" style="23" customWidth="1"/>
    <col min="9" max="9" width="4.7109375" style="9" hidden="1" customWidth="1"/>
    <col min="10" max="10" width="11.42578125" style="8" hidden="1" customWidth="1"/>
    <col min="11" max="11" width="57.5703125" style="9" hidden="1" customWidth="1"/>
    <col min="12" max="12" width="5.140625" style="9" hidden="1" customWidth="1"/>
    <col min="13" max="16384" width="11.42578125" style="9"/>
  </cols>
  <sheetData>
    <row r="1" spans="1:12" ht="15.75" customHeight="1" thickBot="1" x14ac:dyDescent="0.3">
      <c r="A1" s="5"/>
      <c r="B1" s="6"/>
      <c r="C1" s="6"/>
      <c r="D1" s="6"/>
      <c r="E1" s="6"/>
      <c r="F1" s="6"/>
      <c r="G1" s="6"/>
      <c r="H1" s="7"/>
      <c r="I1" s="5"/>
    </row>
    <row r="2" spans="1:12" ht="150" customHeight="1" thickTop="1" thickBot="1" x14ac:dyDescent="0.3">
      <c r="A2" s="5"/>
      <c r="B2" s="83"/>
      <c r="C2" s="84"/>
      <c r="D2" s="84"/>
      <c r="E2" s="85"/>
      <c r="F2" s="86" t="s">
        <v>21</v>
      </c>
      <c r="G2" s="87"/>
      <c r="H2" s="88"/>
      <c r="I2" s="5"/>
    </row>
    <row r="3" spans="1:12" ht="27" customHeight="1" thickTop="1" thickBot="1" x14ac:dyDescent="0.3">
      <c r="A3" s="5"/>
      <c r="B3" s="89" t="s">
        <v>22</v>
      </c>
      <c r="C3" s="87"/>
      <c r="D3" s="87"/>
      <c r="E3" s="88"/>
      <c r="F3" s="90" t="s">
        <v>54</v>
      </c>
      <c r="G3" s="91"/>
      <c r="H3" s="92"/>
      <c r="I3" s="5"/>
      <c r="K3" s="49" t="s">
        <v>31</v>
      </c>
      <c r="L3" s="49">
        <v>40</v>
      </c>
    </row>
    <row r="4" spans="1:12" ht="23.25" customHeight="1" thickTop="1" thickBot="1" x14ac:dyDescent="0.3">
      <c r="A4" s="5"/>
      <c r="B4" s="6"/>
      <c r="C4" s="6"/>
      <c r="D4" s="6"/>
      <c r="E4" s="6"/>
      <c r="F4" s="6"/>
      <c r="G4" s="6"/>
      <c r="H4" s="7"/>
      <c r="I4" s="5"/>
      <c r="K4" s="49" t="s">
        <v>32</v>
      </c>
      <c r="L4" s="49">
        <v>36</v>
      </c>
    </row>
    <row r="5" spans="1:12" s="12" customFormat="1" ht="31.5" thickTop="1" thickBot="1" x14ac:dyDescent="0.3">
      <c r="A5" s="10"/>
      <c r="B5" s="99" t="s">
        <v>7</v>
      </c>
      <c r="C5" s="100"/>
      <c r="D5" s="101"/>
      <c r="E5" s="101"/>
      <c r="F5" s="101"/>
      <c r="G5" s="101"/>
      <c r="H5" s="102"/>
      <c r="I5" s="10"/>
      <c r="J5" s="11"/>
      <c r="K5" s="49" t="s">
        <v>33</v>
      </c>
      <c r="L5" s="49">
        <v>32</v>
      </c>
    </row>
    <row r="6" spans="1:12" s="12" customFormat="1" ht="31.5" thickTop="1" thickBot="1" x14ac:dyDescent="0.3">
      <c r="A6" s="10"/>
      <c r="B6" s="13"/>
      <c r="C6" s="2"/>
      <c r="D6" s="2"/>
      <c r="E6" s="2"/>
      <c r="F6" s="2"/>
      <c r="G6" s="2"/>
      <c r="H6" s="14"/>
      <c r="I6" s="10"/>
      <c r="K6" s="49" t="s">
        <v>34</v>
      </c>
      <c r="L6" s="49">
        <v>28</v>
      </c>
    </row>
    <row r="7" spans="1:12" s="12" customFormat="1" ht="15" customHeight="1" thickBot="1" x14ac:dyDescent="0.3">
      <c r="A7" s="10"/>
      <c r="B7" s="1"/>
      <c r="C7" s="93" t="s">
        <v>4</v>
      </c>
      <c r="D7" s="94"/>
      <c r="E7" s="95"/>
      <c r="F7" s="96"/>
      <c r="G7" s="97"/>
      <c r="H7" s="98"/>
      <c r="I7" s="10"/>
      <c r="K7" s="49" t="s">
        <v>35</v>
      </c>
      <c r="L7" s="49">
        <v>24</v>
      </c>
    </row>
    <row r="8" spans="1:12" s="12" customFormat="1" ht="15.75" thickBot="1" x14ac:dyDescent="0.3">
      <c r="A8" s="10"/>
      <c r="B8" s="1"/>
      <c r="C8" s="93" t="s">
        <v>14</v>
      </c>
      <c r="D8" s="94"/>
      <c r="E8" s="95"/>
      <c r="F8" s="96"/>
      <c r="G8" s="97"/>
      <c r="H8" s="98"/>
      <c r="I8" s="10"/>
      <c r="J8" s="11" t="s">
        <v>1</v>
      </c>
      <c r="K8" s="49" t="s">
        <v>36</v>
      </c>
      <c r="L8" s="49">
        <v>20</v>
      </c>
    </row>
    <row r="9" spans="1:12" s="12" customFormat="1" x14ac:dyDescent="0.25">
      <c r="A9" s="10"/>
      <c r="B9" s="1"/>
      <c r="C9" s="93" t="s">
        <v>5</v>
      </c>
      <c r="D9" s="94"/>
      <c r="E9" s="95"/>
      <c r="F9" s="96"/>
      <c r="G9" s="97"/>
      <c r="H9" s="98"/>
      <c r="I9" s="10"/>
      <c r="J9" s="11" t="s">
        <v>2</v>
      </c>
    </row>
    <row r="10" spans="1:12" s="12" customFormat="1" ht="14.25" customHeight="1" x14ac:dyDescent="0.25">
      <c r="A10" s="10"/>
      <c r="B10" s="1"/>
      <c r="C10" s="93" t="s">
        <v>6</v>
      </c>
      <c r="D10" s="94"/>
      <c r="E10" s="95"/>
      <c r="F10" s="96"/>
      <c r="G10" s="97"/>
      <c r="H10" s="98"/>
      <c r="I10" s="10"/>
      <c r="J10" s="11"/>
    </row>
    <row r="11" spans="1:12" s="12" customFormat="1" ht="14.25" customHeight="1" x14ac:dyDescent="0.25">
      <c r="A11" s="10"/>
      <c r="B11" s="1"/>
      <c r="C11" s="93" t="s">
        <v>52</v>
      </c>
      <c r="D11" s="94"/>
      <c r="E11" s="95"/>
      <c r="F11" s="96"/>
      <c r="G11" s="97"/>
      <c r="H11" s="98"/>
      <c r="I11" s="10"/>
      <c r="J11" s="11"/>
    </row>
    <row r="12" spans="1:12" s="12" customFormat="1" ht="14.25" customHeight="1" x14ac:dyDescent="0.25">
      <c r="A12" s="10"/>
      <c r="B12" s="1"/>
      <c r="C12" s="93" t="s">
        <v>16</v>
      </c>
      <c r="D12" s="94"/>
      <c r="E12" s="95"/>
      <c r="F12" s="104" t="e">
        <f>H41</f>
        <v>#N/A</v>
      </c>
      <c r="G12" s="105"/>
      <c r="H12" s="106"/>
      <c r="I12" s="10"/>
      <c r="J12" s="11"/>
    </row>
    <row r="13" spans="1:12" s="12" customFormat="1" ht="14.25" customHeight="1" thickBot="1" x14ac:dyDescent="0.3">
      <c r="A13" s="10"/>
      <c r="B13" s="1"/>
      <c r="C13" s="26"/>
      <c r="D13" s="2"/>
      <c r="E13" s="2"/>
      <c r="F13" s="2"/>
      <c r="G13" s="2"/>
      <c r="H13" s="15"/>
      <c r="I13" s="10"/>
      <c r="J13" s="11"/>
    </row>
    <row r="14" spans="1:12" ht="16.5" thickTop="1" thickBot="1" x14ac:dyDescent="0.3">
      <c r="A14" s="5"/>
      <c r="B14" s="3"/>
      <c r="C14" s="16" t="s">
        <v>8</v>
      </c>
      <c r="D14" s="53" t="s">
        <v>55</v>
      </c>
      <c r="E14" s="109"/>
      <c r="F14" s="57" t="s">
        <v>23</v>
      </c>
      <c r="G14" s="54"/>
      <c r="H14" s="58" t="s">
        <v>0</v>
      </c>
      <c r="I14" s="5"/>
    </row>
    <row r="15" spans="1:12" ht="17.25" customHeight="1" thickTop="1" thickBot="1" x14ac:dyDescent="0.3">
      <c r="A15" s="5"/>
      <c r="B15" s="3"/>
      <c r="C15" s="16" t="s">
        <v>9</v>
      </c>
      <c r="D15" s="110"/>
      <c r="E15" s="111"/>
      <c r="F15" s="107"/>
      <c r="G15" s="108"/>
      <c r="H15" s="103"/>
      <c r="I15" s="5"/>
    </row>
    <row r="16" spans="1:12" ht="18" hidden="1" customHeight="1" thickTop="1" thickBot="1" x14ac:dyDescent="0.3">
      <c r="A16" s="5"/>
      <c r="B16" s="3"/>
      <c r="C16" s="16" t="s">
        <v>10</v>
      </c>
      <c r="D16" s="69"/>
      <c r="E16" s="75"/>
      <c r="F16" s="73" t="s">
        <v>15</v>
      </c>
      <c r="G16" s="74"/>
      <c r="H16" s="30">
        <f>1*J16</f>
        <v>0</v>
      </c>
      <c r="I16" s="5"/>
      <c r="J16" s="8">
        <f>IF(D16=$J$8,1,0)</f>
        <v>0</v>
      </c>
    </row>
    <row r="17" spans="1:10" ht="102.75" customHeight="1" thickTop="1" thickBot="1" x14ac:dyDescent="0.3">
      <c r="A17" s="5"/>
      <c r="B17" s="3"/>
      <c r="C17" s="35" t="s">
        <v>10</v>
      </c>
      <c r="D17" s="60"/>
      <c r="E17" s="61"/>
      <c r="F17" s="62" t="s">
        <v>53</v>
      </c>
      <c r="G17" s="63"/>
      <c r="H17" s="36" t="e">
        <f t="shared" ref="H17" si="0">J17</f>
        <v>#N/A</v>
      </c>
      <c r="I17" s="5"/>
      <c r="J17" s="8" t="e">
        <f>VLOOKUP(D17,K3:L8,2,FALSE)</f>
        <v>#N/A</v>
      </c>
    </row>
    <row r="18" spans="1:10" ht="21" customHeight="1" thickTop="1" thickBot="1" x14ac:dyDescent="0.3">
      <c r="A18" s="5"/>
      <c r="B18" s="3"/>
      <c r="C18" s="17"/>
      <c r="D18" s="18"/>
      <c r="E18" s="18"/>
      <c r="F18" s="82" t="s">
        <v>24</v>
      </c>
      <c r="G18" s="82"/>
      <c r="H18" s="40" t="e">
        <f>IF(J18&gt;40,40,J18)</f>
        <v>#N/A</v>
      </c>
      <c r="I18" s="5"/>
      <c r="J18" s="8" t="e">
        <f>SUM(H17:H17)</f>
        <v>#N/A</v>
      </c>
    </row>
    <row r="19" spans="1:10" ht="24.75" customHeight="1" thickTop="1" thickBot="1" x14ac:dyDescent="0.3">
      <c r="A19" s="5"/>
      <c r="B19" s="3"/>
      <c r="C19" s="4"/>
      <c r="D19" s="19"/>
      <c r="E19" s="19"/>
      <c r="F19" s="20"/>
      <c r="G19" s="20"/>
      <c r="H19" s="21"/>
      <c r="I19" s="5"/>
    </row>
    <row r="20" spans="1:10" ht="18" customHeight="1" thickTop="1" thickBot="1" x14ac:dyDescent="0.3">
      <c r="A20" s="5"/>
      <c r="B20" s="3"/>
      <c r="C20" s="16" t="s">
        <v>8</v>
      </c>
      <c r="D20" s="53" t="s">
        <v>51</v>
      </c>
      <c r="E20" s="109"/>
      <c r="F20" s="57" t="s">
        <v>25</v>
      </c>
      <c r="G20" s="54"/>
      <c r="H20" s="58" t="s">
        <v>0</v>
      </c>
      <c r="I20" s="5"/>
    </row>
    <row r="21" spans="1:10" ht="8.25" customHeight="1" thickTop="1" x14ac:dyDescent="0.25">
      <c r="A21" s="5"/>
      <c r="B21" s="3"/>
      <c r="C21" s="121" t="s">
        <v>11</v>
      </c>
      <c r="D21" s="119"/>
      <c r="E21" s="120"/>
      <c r="F21" s="55"/>
      <c r="G21" s="56"/>
      <c r="H21" s="59"/>
      <c r="I21" s="5"/>
    </row>
    <row r="22" spans="1:10" ht="9.75" customHeight="1" thickBot="1" x14ac:dyDescent="0.3">
      <c r="A22" s="5"/>
      <c r="B22" s="3"/>
      <c r="C22" s="103"/>
      <c r="D22" s="119"/>
      <c r="E22" s="120"/>
      <c r="F22" s="80"/>
      <c r="G22" s="81"/>
      <c r="H22" s="118"/>
      <c r="I22" s="5"/>
    </row>
    <row r="23" spans="1:10" ht="30" customHeight="1" thickTop="1" thickBot="1" x14ac:dyDescent="0.3">
      <c r="A23" s="5"/>
      <c r="B23" s="3"/>
      <c r="C23" s="34" t="s">
        <v>12</v>
      </c>
      <c r="D23" s="69"/>
      <c r="E23" s="70"/>
      <c r="F23" s="78" t="s">
        <v>26</v>
      </c>
      <c r="G23" s="79"/>
      <c r="H23" s="37">
        <f>D23*7.5</f>
        <v>0</v>
      </c>
      <c r="I23" s="5"/>
      <c r="J23" s="9"/>
    </row>
    <row r="24" spans="1:10" ht="21" customHeight="1" thickTop="1" thickBot="1" x14ac:dyDescent="0.3">
      <c r="A24" s="5"/>
      <c r="B24" s="3"/>
      <c r="C24" s="115" t="s">
        <v>27</v>
      </c>
      <c r="D24" s="116"/>
      <c r="E24" s="116"/>
      <c r="F24" s="116"/>
      <c r="G24" s="117"/>
      <c r="H24" s="25">
        <f>IF(J24&gt;15,15,J24)</f>
        <v>0</v>
      </c>
      <c r="I24" s="5"/>
      <c r="J24" s="8">
        <f>SUM(H23)</f>
        <v>0</v>
      </c>
    </row>
    <row r="25" spans="1:10" ht="21" customHeight="1" thickTop="1" thickBot="1" x14ac:dyDescent="0.3">
      <c r="A25" s="5"/>
      <c r="B25" s="3"/>
      <c r="C25" s="46"/>
      <c r="D25" s="44"/>
      <c r="E25" s="44"/>
      <c r="F25" s="44"/>
      <c r="G25" s="47"/>
      <c r="H25" s="48"/>
      <c r="I25" s="5"/>
    </row>
    <row r="26" spans="1:10" ht="21" customHeight="1" thickTop="1" thickBot="1" x14ac:dyDescent="0.3">
      <c r="A26" s="5"/>
      <c r="B26" s="3"/>
      <c r="C26" s="16" t="s">
        <v>8</v>
      </c>
      <c r="D26" s="53" t="s">
        <v>3</v>
      </c>
      <c r="E26" s="54"/>
      <c r="F26" s="57" t="s">
        <v>28</v>
      </c>
      <c r="G26" s="54"/>
      <c r="H26" s="58" t="s">
        <v>0</v>
      </c>
      <c r="I26" s="5"/>
    </row>
    <row r="27" spans="1:10" ht="21" customHeight="1" thickTop="1" thickBot="1" x14ac:dyDescent="0.3">
      <c r="A27" s="5"/>
      <c r="B27" s="3"/>
      <c r="C27" s="31" t="s">
        <v>17</v>
      </c>
      <c r="D27" s="55"/>
      <c r="E27" s="56"/>
      <c r="F27" s="55"/>
      <c r="G27" s="56"/>
      <c r="H27" s="59"/>
      <c r="I27" s="5"/>
    </row>
    <row r="28" spans="1:10" ht="30" customHeight="1" thickTop="1" thickBot="1" x14ac:dyDescent="0.3">
      <c r="A28" s="5"/>
      <c r="B28" s="3"/>
      <c r="C28" s="35" t="s">
        <v>18</v>
      </c>
      <c r="D28" s="60"/>
      <c r="E28" s="61"/>
      <c r="F28" s="62" t="s">
        <v>30</v>
      </c>
      <c r="G28" s="63"/>
      <c r="H28" s="36">
        <f t="shared" ref="H28" si="1">J28</f>
        <v>0</v>
      </c>
      <c r="I28" s="5"/>
      <c r="J28" s="8">
        <f>IF(D28=$J$8,15,0)</f>
        <v>0</v>
      </c>
    </row>
    <row r="29" spans="1:10" ht="22.5" customHeight="1" thickTop="1" thickBot="1" x14ac:dyDescent="0.3">
      <c r="A29" s="5"/>
      <c r="B29" s="3"/>
      <c r="C29" s="64" t="s">
        <v>29</v>
      </c>
      <c r="D29" s="65"/>
      <c r="E29" s="65"/>
      <c r="F29" s="65"/>
      <c r="G29" s="66"/>
      <c r="H29" s="33">
        <f>SUM(H28:H28)</f>
        <v>0</v>
      </c>
      <c r="I29" s="5"/>
    </row>
    <row r="30" spans="1:10" ht="22.5" customHeight="1" thickTop="1" thickBot="1" x14ac:dyDescent="0.3">
      <c r="A30" s="5"/>
      <c r="B30" s="3"/>
      <c r="C30" s="43"/>
      <c r="D30" s="44"/>
      <c r="E30" s="44"/>
      <c r="F30" s="44"/>
      <c r="G30" s="44"/>
      <c r="H30" s="45"/>
      <c r="I30" s="5"/>
    </row>
    <row r="31" spans="1:10" ht="24.75" customHeight="1" thickTop="1" thickBot="1" x14ac:dyDescent="0.3">
      <c r="A31" s="5"/>
      <c r="B31" s="3"/>
      <c r="C31" s="16" t="s">
        <v>8</v>
      </c>
      <c r="D31" s="53" t="s">
        <v>39</v>
      </c>
      <c r="E31" s="54"/>
      <c r="F31" s="57" t="s">
        <v>37</v>
      </c>
      <c r="G31" s="54"/>
      <c r="H31" s="58" t="s">
        <v>0</v>
      </c>
      <c r="I31" s="5"/>
    </row>
    <row r="32" spans="1:10" ht="25.5" customHeight="1" thickTop="1" thickBot="1" x14ac:dyDescent="0.3">
      <c r="A32" s="5"/>
      <c r="B32" s="3"/>
      <c r="C32" s="31" t="s">
        <v>19</v>
      </c>
      <c r="D32" s="55"/>
      <c r="E32" s="56"/>
      <c r="F32" s="55"/>
      <c r="G32" s="56"/>
      <c r="H32" s="59"/>
      <c r="I32" s="5"/>
    </row>
    <row r="33" spans="1:10" ht="30" customHeight="1" thickTop="1" thickBot="1" x14ac:dyDescent="0.3">
      <c r="A33" s="5"/>
      <c r="B33" s="3"/>
      <c r="C33" s="42" t="s">
        <v>20</v>
      </c>
      <c r="D33" s="69"/>
      <c r="E33" s="70"/>
      <c r="F33" s="76" t="s">
        <v>46</v>
      </c>
      <c r="G33" s="77"/>
      <c r="H33" s="37">
        <f>D33*10</f>
        <v>0</v>
      </c>
      <c r="I33" s="5"/>
      <c r="J33" s="9"/>
    </row>
    <row r="34" spans="1:10" ht="30" customHeight="1" thickBot="1" x14ac:dyDescent="0.3">
      <c r="A34" s="5"/>
      <c r="B34" s="3"/>
      <c r="C34" s="32" t="s">
        <v>40</v>
      </c>
      <c r="D34" s="71"/>
      <c r="E34" s="72"/>
      <c r="F34" s="67" t="s">
        <v>47</v>
      </c>
      <c r="G34" s="68"/>
      <c r="H34" s="39">
        <f>D34*8</f>
        <v>0</v>
      </c>
      <c r="I34" s="5"/>
      <c r="J34" s="9"/>
    </row>
    <row r="35" spans="1:10" ht="30" customHeight="1" thickBot="1" x14ac:dyDescent="0.3">
      <c r="A35" s="5"/>
      <c r="B35" s="3"/>
      <c r="C35" s="32" t="s">
        <v>41</v>
      </c>
      <c r="D35" s="71"/>
      <c r="E35" s="72"/>
      <c r="F35" s="67" t="s">
        <v>48</v>
      </c>
      <c r="G35" s="68"/>
      <c r="H35" s="39">
        <f>D35*6</f>
        <v>0</v>
      </c>
      <c r="I35" s="5"/>
      <c r="J35" s="9"/>
    </row>
    <row r="36" spans="1:10" ht="30" customHeight="1" thickBot="1" x14ac:dyDescent="0.3">
      <c r="A36" s="5"/>
      <c r="B36" s="3"/>
      <c r="C36" s="32" t="s">
        <v>42</v>
      </c>
      <c r="D36" s="71"/>
      <c r="E36" s="72"/>
      <c r="F36" s="67" t="s">
        <v>49</v>
      </c>
      <c r="G36" s="68"/>
      <c r="H36" s="39">
        <f>D36*4</f>
        <v>0</v>
      </c>
      <c r="I36" s="5"/>
      <c r="J36" s="9"/>
    </row>
    <row r="37" spans="1:10" ht="30" customHeight="1" thickBot="1" x14ac:dyDescent="0.3">
      <c r="A37" s="5"/>
      <c r="B37" s="3"/>
      <c r="C37" s="32" t="s">
        <v>43</v>
      </c>
      <c r="D37" s="71"/>
      <c r="E37" s="72"/>
      <c r="F37" s="67" t="s">
        <v>50</v>
      </c>
      <c r="G37" s="68"/>
      <c r="H37" s="39">
        <f>D37*2</f>
        <v>0</v>
      </c>
      <c r="I37" s="5"/>
      <c r="J37" s="9"/>
    </row>
    <row r="38" spans="1:10" ht="30" customHeight="1" thickBot="1" x14ac:dyDescent="0.3">
      <c r="A38" s="5"/>
      <c r="B38" s="3"/>
      <c r="C38" s="38" t="s">
        <v>44</v>
      </c>
      <c r="D38" s="122"/>
      <c r="E38" s="123"/>
      <c r="F38" s="124" t="s">
        <v>45</v>
      </c>
      <c r="G38" s="125"/>
      <c r="H38" s="41">
        <f>D38*1</f>
        <v>0</v>
      </c>
      <c r="I38" s="5"/>
      <c r="J38" s="9"/>
    </row>
    <row r="39" spans="1:10" ht="28.15" customHeight="1" thickTop="1" thickBot="1" x14ac:dyDescent="0.3">
      <c r="A39" s="5"/>
      <c r="B39" s="3"/>
      <c r="C39" s="115" t="s">
        <v>38</v>
      </c>
      <c r="D39" s="116"/>
      <c r="E39" s="116"/>
      <c r="F39" s="116"/>
      <c r="G39" s="117"/>
      <c r="H39" s="33">
        <f>IF(J39&gt;30,30,J39)</f>
        <v>0</v>
      </c>
      <c r="I39" s="5"/>
      <c r="J39" s="8">
        <f>SUM(H33:H38)</f>
        <v>0</v>
      </c>
    </row>
    <row r="40" spans="1:10" ht="19.5" customHeight="1" thickTop="1" thickBot="1" x14ac:dyDescent="0.3">
      <c r="A40" s="5"/>
      <c r="B40" s="3"/>
      <c r="C40" s="27"/>
      <c r="D40" s="28"/>
      <c r="E40" s="19"/>
      <c r="F40" s="19"/>
      <c r="G40" s="20"/>
      <c r="H40" s="29"/>
      <c r="I40" s="5"/>
    </row>
    <row r="41" spans="1:10" ht="22.5" customHeight="1" thickTop="1" thickBot="1" x14ac:dyDescent="0.3">
      <c r="A41" s="5"/>
      <c r="B41" s="3"/>
      <c r="C41" s="112" t="s">
        <v>13</v>
      </c>
      <c r="D41" s="113"/>
      <c r="E41" s="113"/>
      <c r="F41" s="113"/>
      <c r="G41" s="114"/>
      <c r="H41" s="24" t="e">
        <f>H39+H29+H24+H18</f>
        <v>#N/A</v>
      </c>
      <c r="I41" s="5"/>
    </row>
    <row r="42" spans="1:10" ht="10.5" customHeight="1" thickTop="1" thickBot="1" x14ac:dyDescent="0.3">
      <c r="A42" s="5"/>
      <c r="B42" s="50"/>
      <c r="C42" s="51"/>
      <c r="D42" s="51"/>
      <c r="E42" s="51"/>
      <c r="F42" s="51"/>
      <c r="G42" s="51"/>
      <c r="H42" s="52"/>
      <c r="I42" s="5"/>
    </row>
    <row r="43" spans="1:10" ht="15.75" thickTop="1" x14ac:dyDescent="0.25">
      <c r="A43" s="5"/>
      <c r="B43" s="5"/>
      <c r="C43" s="5"/>
      <c r="D43" s="5"/>
      <c r="E43" s="5"/>
      <c r="F43" s="5"/>
      <c r="G43" s="5"/>
      <c r="H43" s="22"/>
      <c r="I43" s="5"/>
    </row>
  </sheetData>
  <sheetProtection algorithmName="SHA-512" hashValue="SMWPt5WW9cUcST82tyw3LmU4H4leupVy6QANLbA+WkR/qhe/d78bPF8hZO7CDNNUXMsrPAJji9CXvrNKzzYI2g==" saltValue="F1BEvMweGC67ZhDFb2R8gA==" spinCount="100000" sheet="1" objects="1" scenarios="1"/>
  <mergeCells count="56">
    <mergeCell ref="C41:G41"/>
    <mergeCell ref="C24:G24"/>
    <mergeCell ref="H20:H22"/>
    <mergeCell ref="D20:E22"/>
    <mergeCell ref="C21:C22"/>
    <mergeCell ref="C39:G39"/>
    <mergeCell ref="D38:E38"/>
    <mergeCell ref="F38:G38"/>
    <mergeCell ref="D36:E36"/>
    <mergeCell ref="D37:E37"/>
    <mergeCell ref="H14:H15"/>
    <mergeCell ref="C7:E7"/>
    <mergeCell ref="C8:E8"/>
    <mergeCell ref="C9:E9"/>
    <mergeCell ref="C10:E10"/>
    <mergeCell ref="F7:H7"/>
    <mergeCell ref="F8:H8"/>
    <mergeCell ref="F9:H9"/>
    <mergeCell ref="F10:H10"/>
    <mergeCell ref="C12:E12"/>
    <mergeCell ref="F12:H12"/>
    <mergeCell ref="F14:G15"/>
    <mergeCell ref="D14:E15"/>
    <mergeCell ref="B2:E2"/>
    <mergeCell ref="F2:H2"/>
    <mergeCell ref="B3:E3"/>
    <mergeCell ref="F3:H3"/>
    <mergeCell ref="C11:E11"/>
    <mergeCell ref="F11:H11"/>
    <mergeCell ref="B5:H5"/>
    <mergeCell ref="D17:E17"/>
    <mergeCell ref="F17:G17"/>
    <mergeCell ref="F16:G16"/>
    <mergeCell ref="D16:E16"/>
    <mergeCell ref="D35:E35"/>
    <mergeCell ref="F33:G33"/>
    <mergeCell ref="D23:E23"/>
    <mergeCell ref="F23:G23"/>
    <mergeCell ref="F20:G22"/>
    <mergeCell ref="F18:G18"/>
    <mergeCell ref="B42:H42"/>
    <mergeCell ref="D26:E27"/>
    <mergeCell ref="F26:G27"/>
    <mergeCell ref="H26:H27"/>
    <mergeCell ref="D28:E28"/>
    <mergeCell ref="F28:G28"/>
    <mergeCell ref="C29:G29"/>
    <mergeCell ref="D31:E32"/>
    <mergeCell ref="F31:G32"/>
    <mergeCell ref="H31:H32"/>
    <mergeCell ref="F34:G34"/>
    <mergeCell ref="F35:G35"/>
    <mergeCell ref="F36:G36"/>
    <mergeCell ref="F37:G37"/>
    <mergeCell ref="D33:E33"/>
    <mergeCell ref="D34:E34"/>
  </mergeCells>
  <dataValidations count="2">
    <dataValidation type="list" allowBlank="1" showInputMessage="1" showErrorMessage="1" sqref="D28:E28 D16:E16" xr:uid="{709FF821-8CDA-42C3-B49B-EFC019DE8EB3}">
      <formula1>$J$7:$J$9</formula1>
    </dataValidation>
    <dataValidation type="list" allowBlank="1" showInputMessage="1" showErrorMessage="1" sqref="D17:E17" xr:uid="{AFCF912A-F15C-4022-9791-A8651D6ED4AC}">
      <formula1>$K$3:$K$8</formula1>
    </dataValidation>
  </dataValidations>
  <pageMargins left="0.39370078740157483" right="0.39370078740157483" top="0.74803149606299213" bottom="0.74803149606299213" header="0.31496062992125984" footer="0.31496062992125984"/>
  <pageSetup paperSize="9" scale="65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99fa1fec-90cf-4bf4-ad28-be43176c2173">JWYAVES5PER4-758304369-11236</_dlc_DocId>
    <_dlc_DocIdUrl xmlns="99fa1fec-90cf-4bf4-ad28-be43176c2173">
      <Url>https://fundacionuvaes.sharepoint.com/sites/DOCUMENTACIONPERSONAS/_layouts/15/DocIdRedir.aspx?ID=JWYAVES5PER4-758304369-11236</Url>
      <Description>JWYAVES5PER4-758304369-11236</Description>
    </_dlc_DocIdUrl>
    <TaxCatchAll xmlns="99fa1fec-90cf-4bf4-ad28-be43176c2173" xsi:nil="true"/>
    <lcf76f155ced4ddcb4097134ff3c332f xmlns="601a7f38-b2ff-4723-8db5-c3bd820c6b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42F1AEE2088F409C870891D0ACEC19" ma:contentTypeVersion="13" ma:contentTypeDescription="Crear nuevo documento." ma:contentTypeScope="" ma:versionID="74a5133dcab2bc55bc422b47e6504b38">
  <xsd:schema xmlns:xsd="http://www.w3.org/2001/XMLSchema" xmlns:xs="http://www.w3.org/2001/XMLSchema" xmlns:p="http://schemas.microsoft.com/office/2006/metadata/properties" xmlns:ns2="99fa1fec-90cf-4bf4-ad28-be43176c2173" xmlns:ns3="601a7f38-b2ff-4723-8db5-c3bd820c6bf9" targetNamespace="http://schemas.microsoft.com/office/2006/metadata/properties" ma:root="true" ma:fieldsID="c450b3a28c3eff1e39246e25f9df400f" ns2:_="" ns3:_="">
    <xsd:import namespace="99fa1fec-90cf-4bf4-ad28-be43176c2173"/>
    <xsd:import namespace="601a7f38-b2ff-4723-8db5-c3bd820c6bf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fa1fec-90cf-4bf4-ad28-be43176c217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1" nillable="true" ma:displayName="Taxonomy Catch All Column" ma:hidden="true" ma:list="{5ea80242-96d3-4bcf-a7da-724d6558b89e}" ma:internalName="TaxCatchAll" ma:showField="CatchAllData" ma:web="99fa1fec-90cf-4bf4-ad28-be43176c21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a7f38-b2ff-4723-8db5-c3bd820c6b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0de334c4-0662-469b-9b99-c96eb32deb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31172E-32B8-4514-9187-59137EE26C2B}">
  <ds:schemaRefs>
    <ds:schemaRef ds:uri="http://schemas.microsoft.com/office/2006/metadata/properties"/>
    <ds:schemaRef ds:uri="http://schemas.microsoft.com/office/infopath/2007/PartnerControls"/>
    <ds:schemaRef ds:uri="99fa1fec-90cf-4bf4-ad28-be43176c2173"/>
    <ds:schemaRef ds:uri="9c20eddb-8e12-4c95-ac35-05f3167c6de2"/>
    <ds:schemaRef ds:uri="601a7f38-b2ff-4723-8db5-c3bd820c6bf9"/>
  </ds:schemaRefs>
</ds:datastoreItem>
</file>

<file path=customXml/itemProps2.xml><?xml version="1.0" encoding="utf-8"?>
<ds:datastoreItem xmlns:ds="http://schemas.openxmlformats.org/officeDocument/2006/customXml" ds:itemID="{74065C7D-82C2-47B6-A3D6-46213E32DC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C328DB-6931-402C-A10D-D72DF65058B4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F98702F3-3F4D-4FF9-A9E9-3E56D9290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fa1fec-90cf-4bf4-ad28-be43176c2173"/>
    <ds:schemaRef ds:uri="601a7f38-b2ff-4723-8db5-c3bd820c6bf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MASA SANTAMARIA</dc:creator>
  <cp:lastModifiedBy>JOSE ANTONIO MASA SANTAMARIA</cp:lastModifiedBy>
  <cp:lastPrinted>2025-05-20T07:40:07Z</cp:lastPrinted>
  <dcterms:created xsi:type="dcterms:W3CDTF">2022-03-16T12:07:19Z</dcterms:created>
  <dcterms:modified xsi:type="dcterms:W3CDTF">2025-10-20T11:41:40Z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0x0101009942F1AEE2088F409C870891D0ACEC19</vt:lpwstr>
  </property>
  <property fmtid="{D5CDD505-2E9C-101B-9397-08002B2CF9AE}" pid="3" name="_dlc_DocIdItemGuid">
    <vt:lpwstr>6af554e4-c31f-40c6-a4f7-06dc6e08bab1</vt:lpwstr>
  </property>
  <property fmtid="{D5CDD505-2E9C-101B-9397-08002B2CF9AE}" pid="4" name="MediaServiceImageTags">
    <vt:lpwstr/>
  </property>
</Properties>
</file>