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PROC SELEC INNOVA/INDEFINIDOS/2025/Guillermo OHSE-2513/WEB/"/>
    </mc:Choice>
  </mc:AlternateContent>
  <xr:revisionPtr revIDLastSave="22" documentId="13_ncr:1_{099CF74F-59FD-4649-910F-86FDBABA75DC}" xr6:coauthVersionLast="47" xr6:coauthVersionMax="47" xr10:uidLastSave="{8F0546A9-DEB8-4A13-976B-E557C452FBE4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 s="1"/>
  <c r="H23" i="1" l="1"/>
  <c r="J28" i="1"/>
  <c r="H28" i="1" s="1"/>
  <c r="J27" i="1"/>
  <c r="H27" i="1" s="1"/>
  <c r="J22" i="1"/>
  <c r="H22" i="1" s="1"/>
  <c r="J21" i="1"/>
  <c r="H21" i="1" s="1"/>
  <c r="J17" i="1"/>
  <c r="J16" i="1"/>
  <c r="J24" i="1" l="1"/>
  <c r="H24" i="1" s="1"/>
  <c r="J29" i="1"/>
  <c r="H29" i="1" s="1"/>
  <c r="H17" i="1" l="1"/>
  <c r="H16" i="1" l="1"/>
  <c r="J15" i="1" l="1"/>
  <c r="H15" i="1" l="1"/>
  <c r="J18" i="1"/>
  <c r="H18" i="1" s="1"/>
  <c r="H31" i="1" l="1"/>
  <c r="F11" i="1" s="1"/>
</calcChain>
</file>

<file path=xl/sharedStrings.xml><?xml version="1.0" encoding="utf-8"?>
<sst xmlns="http://schemas.openxmlformats.org/spreadsheetml/2006/main" count="44" uniqueCount="41">
  <si>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</si>
  <si>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</si>
  <si>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</si>
  <si>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</si>
  <si>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</si>
  <si>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</si>
  <si>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</si>
  <si>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TOTAL FORMACIÓN REGLADA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</si>
  <si>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</si>
  <si>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</si>
  <si>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</si>
  <si>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</si>
  <si>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</si>
  <si>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</si>
  <si>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</si>
  <si>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</si>
  <si>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</si>
  <si>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</si>
  <si>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</si>
  <si>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</si>
  <si>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M1b</t>
  </si>
  <si>
    <t>TOTAL EXPERIENCIA PROFESIONAL</t>
  </si>
  <si>
    <t>M2b</t>
  </si>
  <si>
    <t>TOTAL OTROS MÉRITOS</t>
  </si>
  <si>
    <t>C1</t>
  </si>
  <si>
    <t>C2</t>
  </si>
  <si>
    <t>----</t>
  </si>
  <si>
    <t>FORMACIÓN REGLADA. Máximo 25 puntos</t>
  </si>
  <si>
    <t>EXPERIENCIA PROFESIONAL. Máximo 40 puntos</t>
  </si>
  <si>
    <t>OTROS MÉRITOS. Máximo 10 puntos</t>
  </si>
  <si>
    <t>Grado en Física – 10 puntos</t>
  </si>
  <si>
    <t>Master en Física – 15 puntos</t>
  </si>
  <si>
    <t xml:space="preserve">Experiencia demostrable en la utilización de técnicas espectroscópicas Raman, LIBS, IR y SERS: 25 puntos. </t>
  </si>
  <si>
    <t>M2c</t>
  </si>
  <si>
    <t>M3b</t>
  </si>
  <si>
    <t xml:space="preserve">Experiencia en publicaciones científicas de aplicación de técnicas de aprendizaje automático en espectroscopía: 10 puntos. </t>
  </si>
  <si>
    <t xml:space="preserve">Publicaciones en revistas científicas (publicadas o aceptadas): 1 punto por publicación </t>
  </si>
  <si>
    <t>Publicaciones en congresos científicos: 0.5 puntos por publicación</t>
  </si>
  <si>
    <t>Nº PUBLICACIONES</t>
  </si>
  <si>
    <t>Experiencia laboral en proyectos de investigación en la Universidad de Valladolid (mínimo 18 meses): 0,25 puntos/mes, con un máximo de 5 puntos.</t>
  </si>
  <si>
    <t xml:space="preserve"> SI/NO
Nº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</si>
</sst>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1" fillId="2" borderId="12" xfId="0" applyNumberFormat="1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horizontal="justify" vertical="center"/>
    </xf>
    <xf numFmtId="0" fontId="1" fillId="2" borderId="2" xfId="0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3" fontId="0" fillId="0" borderId="6" xfId="0" applyNumberFormat="1" applyBorder="1" applyAlignment="1">
      <alignment horizontal="justify" vertical="center" wrapText="1"/>
    </xf>
    <xf numFmtId="3" fontId="0" fillId="0" borderId="8" xfId="0" applyNumberFormat="1" applyBorder="1" applyAlignment="1">
      <alignment horizontal="justify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right" vertical="center"/>
    </xf>
    <xf numFmtId="0" fontId="1" fillId="2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>
      <alignment horizontal="justify" vertical="center" wrapText="1"/>
    </xf>
    <xf numFmtId="0" fontId="0" fillId="2" borderId="8" xfId="0" applyFill="1" applyBorder="1" applyAlignment="1">
      <alignment horizontal="justify" vertical="center" wrapText="1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3" fontId="6" fillId="0" borderId="22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4" borderId="21" xfId="0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2" borderId="30" xfId="0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center" wrapText="1"/>
    </xf>
    <xf numFmtId="0" fontId="1" fillId="4" borderId="27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>
      <alignment horizontal="justify" vertical="center" wrapText="1"/>
    </xf>
    <xf numFmtId="0" fontId="0" fillId="2" borderId="28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3" fontId="6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3" fontId="0" fillId="0" borderId="21" xfId="0" applyNumberFormat="1" applyBorder="1" applyAlignment="1">
      <alignment horizontal="justify" vertical="center" wrapText="1"/>
    </xf>
    <xf numFmtId="3" fontId="0" fillId="0" borderId="18" xfId="0" applyNumberForma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85725</xdr:rowOff>
    </xdr:from>
    <xdr:to>
      <xdr:col>5</xdr:col>
      <xdr:colOff>581025</xdr:colOff>
      <xdr:row>3</xdr:row>
      <xdr:rowOff>114300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97E4FA3-52D3-48AA-AE54-6E42D0D022D9}"/>
            </a:ext>
          </a:extLst>
        </xdr:cNvPr>
        <xdr:cNvSpPr txBox="1"/>
      </xdr:nvSpPr>
      <xdr:spPr>
        <a:xfrm>
          <a:off x="28575" y="85725"/>
          <a:ext cx="1666875" cy="619125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100"/>
        </a:p>
      </xdr:txBody>
    </xdr:sp>
    <xdr:clientData/>
  </xdr:twoCellAnchor>
  <xdr:twoCellAnchor>
    <xdr:from>
      <xdr:col>5</xdr:col>
      <xdr:colOff>581025</xdr:colOff>
      <xdr:row>0</xdr:row>
      <xdr:rowOff>85725</xdr:rowOff>
    </xdr:from>
    <xdr:to>
      <xdr:col>7</xdr:col>
      <xdr:colOff>933450</xdr:colOff>
      <xdr:row>3</xdr:row>
      <xdr:rowOff>114300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3519647D-D9FC-40E4-A4DA-53A5E820D064}"/>
            </a:ext>
          </a:extLst>
        </xdr:cNvPr>
        <xdr:cNvSpPr txBox="1"/>
      </xdr:nvSpPr>
      <xdr:spPr>
        <a:xfrm>
          <a:off x="3086100" y="85725"/>
          <a:ext cx="6486525" cy="281940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  <a:miter lim="800000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Convocatoria para la selección de una plaza de Técnico/a Ayudante de carácter indefinido al amparo del art. 23.bis de la Ley 17/2022 para trabajar en el Proyecto de Investigación Development of Oxygen and Hydrogen Sensor Elements (OHSE) for the ZEROe Programme</a:t>
          </a:r>
        </a:p>
        <a:p>
          <a:endParaRPr lang="es-E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Referencia: OHSE_2513</a:t>
          </a:r>
          <a:endParaRPr lang="es-ES" sz="18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114300</xdr:colOff>
      <xdr:row>1</xdr:row>
      <xdr:rowOff>459106</xdr:rowOff>
    </xdr:from>
    <xdr:to>
      <xdr:col>4</xdr:col>
      <xdr:colOff>702219</xdr:colOff>
      <xdr:row>2</xdr:row>
      <xdr:rowOff>9526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659131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33"/>
  <sheetViews>
    <sheetView tabSelected="1" topLeftCell="A17" zoomScaleNormal="100" workbookViewId="0">
      <selection activeCell="O31" sqref="O31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9.140625" style="9" customWidth="1"/>
    <col min="4" max="4" width="12.85546875" style="9" customWidth="1"/>
    <col min="5" max="5" width="11.710937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2" width="11.42578125" style="9" hidden="1" customWidth="1"/>
    <col min="13" max="16384" width="11.42578125" style="9"/>
  </cols>
  <sheetData>
    <row r="1" spans="1:12" ht="15.75" customHeight="1" x14ac:dyDescent="0.25">
      <c r="A1" s="5"/>
      <c r="B1" s="6"/>
      <c r="C1" s="6"/>
      <c r="D1" s="6"/>
      <c r="E1" s="6"/>
      <c r="F1" s="6"/>
      <c r="G1" s="6"/>
      <c r="H1" s="7"/>
      <c r="I1" s="5"/>
    </row>
    <row r="2" spans="1:12" ht="85.5" customHeight="1" x14ac:dyDescent="0.25">
      <c r="A2" s="5"/>
      <c r="B2" s="6"/>
      <c r="C2" s="6"/>
      <c r="D2" s="6"/>
      <c r="E2" s="6"/>
      <c r="F2" s="6"/>
      <c r="G2" s="6"/>
      <c r="H2" s="7"/>
      <c r="I2" s="5"/>
    </row>
    <row r="3" spans="1:12" ht="80.25" customHeight="1" x14ac:dyDescent="0.25">
      <c r="A3" s="5"/>
      <c r="B3" s="6"/>
      <c r="C3" s="6"/>
      <c r="D3" s="6"/>
      <c r="E3" s="6"/>
      <c r="F3" s="6"/>
      <c r="G3" s="6"/>
      <c r="H3" s="7"/>
      <c r="I3" s="5"/>
    </row>
    <row r="4" spans="1:12" ht="60" customHeight="1" thickBot="1" x14ac:dyDescent="0.3">
      <c r="A4" s="5"/>
      <c r="B4" s="6"/>
      <c r="C4" s="6"/>
      <c r="D4" s="6"/>
      <c r="E4" s="6"/>
      <c r="F4" s="6"/>
      <c r="G4" s="6"/>
      <c r="H4" s="7"/>
      <c r="I4" s="5"/>
    </row>
    <row r="5" spans="1:12" s="12" customFormat="1" ht="20.25" thickTop="1" thickBot="1" x14ac:dyDescent="0.3">
      <c r="A5" s="10"/>
      <c r="B5" s="49" t="s">
        <v>8</v>
      </c>
      <c r="C5" s="50"/>
      <c r="D5" s="51"/>
      <c r="E5" s="51"/>
      <c r="F5" s="51"/>
      <c r="G5" s="51"/>
      <c r="H5" s="52"/>
      <c r="I5" s="10"/>
      <c r="J5" s="11"/>
    </row>
    <row r="6" spans="1:12" s="12" customFormat="1" ht="15.75" thickTop="1" x14ac:dyDescent="0.25">
      <c r="A6" s="10"/>
      <c r="B6" s="13"/>
      <c r="C6" s="2"/>
      <c r="D6" s="2"/>
      <c r="E6" s="2"/>
      <c r="F6" s="2"/>
      <c r="G6" s="2"/>
      <c r="H6" s="14"/>
      <c r="I6" s="10"/>
    </row>
    <row r="7" spans="1:12" s="12" customFormat="1" ht="15" customHeight="1" x14ac:dyDescent="0.25">
      <c r="A7" s="10"/>
      <c r="B7" s="1"/>
      <c r="C7" s="58" t="s">
        <v>4</v>
      </c>
      <c r="D7" s="59"/>
      <c r="E7" s="60"/>
      <c r="F7" s="61"/>
      <c r="G7" s="62"/>
      <c r="H7" s="63"/>
      <c r="I7" s="10"/>
      <c r="J7" s="41"/>
      <c r="K7" s="41" t="s">
        <v>26</v>
      </c>
      <c r="L7" s="12">
        <v>0</v>
      </c>
    </row>
    <row r="8" spans="1:12" s="12" customFormat="1" x14ac:dyDescent="0.25">
      <c r="A8" s="10"/>
      <c r="B8" s="1"/>
      <c r="C8" s="58" t="s">
        <v>15</v>
      </c>
      <c r="D8" s="59"/>
      <c r="E8" s="60"/>
      <c r="F8" s="61"/>
      <c r="G8" s="62"/>
      <c r="H8" s="63"/>
      <c r="I8" s="10"/>
      <c r="J8" s="11" t="s">
        <v>1</v>
      </c>
      <c r="K8" s="12" t="s">
        <v>24</v>
      </c>
      <c r="L8" s="12">
        <v>1</v>
      </c>
    </row>
    <row r="9" spans="1:12" s="12" customFormat="1" x14ac:dyDescent="0.25">
      <c r="A9" s="10"/>
      <c r="B9" s="1"/>
      <c r="C9" s="58" t="s">
        <v>5</v>
      </c>
      <c r="D9" s="59"/>
      <c r="E9" s="60"/>
      <c r="F9" s="61"/>
      <c r="G9" s="62"/>
      <c r="H9" s="63"/>
      <c r="I9" s="10"/>
      <c r="J9" s="11" t="s">
        <v>2</v>
      </c>
      <c r="K9" s="12" t="s">
        <v>25</v>
      </c>
      <c r="L9" s="12">
        <v>2</v>
      </c>
    </row>
    <row r="10" spans="1:12" s="12" customFormat="1" ht="14.25" customHeight="1" x14ac:dyDescent="0.25">
      <c r="A10" s="10"/>
      <c r="B10" s="1"/>
      <c r="C10" s="58" t="s">
        <v>6</v>
      </c>
      <c r="D10" s="59"/>
      <c r="E10" s="60"/>
      <c r="F10" s="61"/>
      <c r="G10" s="62"/>
      <c r="H10" s="63"/>
      <c r="I10" s="10"/>
      <c r="J10" s="11"/>
    </row>
    <row r="11" spans="1:12" s="12" customFormat="1" ht="14.25" customHeight="1" x14ac:dyDescent="0.25">
      <c r="A11" s="10"/>
      <c r="B11" s="1"/>
      <c r="C11" s="58" t="s">
        <v>17</v>
      </c>
      <c r="D11" s="59"/>
      <c r="E11" s="60"/>
      <c r="F11" s="44">
        <f>H31</f>
        <v>0</v>
      </c>
      <c r="G11" s="45"/>
      <c r="H11" s="46"/>
      <c r="I11" s="10"/>
      <c r="J11" s="11"/>
    </row>
    <row r="12" spans="1:12" s="12" customFormat="1" ht="14.25" customHeight="1" thickBot="1" x14ac:dyDescent="0.3">
      <c r="A12" s="10"/>
      <c r="B12" s="1"/>
      <c r="C12" s="26"/>
      <c r="D12" s="2"/>
      <c r="E12" s="2"/>
      <c r="F12" s="2"/>
      <c r="G12" s="2"/>
      <c r="H12" s="15"/>
      <c r="I12" s="10"/>
      <c r="J12" s="11"/>
    </row>
    <row r="13" spans="1:12" ht="19.5" customHeight="1" thickTop="1" thickBot="1" x14ac:dyDescent="0.3">
      <c r="A13" s="5"/>
      <c r="B13" s="3"/>
      <c r="C13" s="16" t="s">
        <v>9</v>
      </c>
      <c r="D13" s="77" t="s">
        <v>3</v>
      </c>
      <c r="E13" s="78"/>
      <c r="F13" s="73" t="s">
        <v>27</v>
      </c>
      <c r="G13" s="74"/>
      <c r="H13" s="56" t="s">
        <v>0</v>
      </c>
      <c r="I13" s="5"/>
    </row>
    <row r="14" spans="1:12" ht="19.5" customHeight="1" thickTop="1" thickBot="1" x14ac:dyDescent="0.3">
      <c r="A14" s="5"/>
      <c r="B14" s="3"/>
      <c r="C14" s="16" t="s">
        <v>10</v>
      </c>
      <c r="D14" s="79"/>
      <c r="E14" s="80"/>
      <c r="F14" s="75"/>
      <c r="G14" s="76"/>
      <c r="H14" s="57"/>
      <c r="I14" s="5"/>
    </row>
    <row r="15" spans="1:12" ht="18" hidden="1" customHeight="1" thickTop="1" thickBot="1" x14ac:dyDescent="0.3">
      <c r="A15" s="5"/>
      <c r="B15" s="3"/>
      <c r="C15" s="16" t="s">
        <v>11</v>
      </c>
      <c r="D15" s="71"/>
      <c r="E15" s="72"/>
      <c r="F15" s="53" t="s">
        <v>16</v>
      </c>
      <c r="G15" s="54"/>
      <c r="H15" s="31">
        <f>1*J15</f>
        <v>0</v>
      </c>
      <c r="I15" s="5"/>
      <c r="J15" s="8">
        <f>IF(D15=$J$8,1,0)</f>
        <v>0</v>
      </c>
    </row>
    <row r="16" spans="1:12" ht="29.25" customHeight="1" thickTop="1" thickBot="1" x14ac:dyDescent="0.3">
      <c r="A16" s="5"/>
      <c r="B16" s="3"/>
      <c r="C16" s="33" t="s">
        <v>11</v>
      </c>
      <c r="D16" s="81"/>
      <c r="E16" s="82"/>
      <c r="F16" s="83" t="s">
        <v>30</v>
      </c>
      <c r="G16" s="84"/>
      <c r="H16" s="34">
        <f t="shared" ref="H16:H17" si="0">J16</f>
        <v>0</v>
      </c>
      <c r="I16" s="5"/>
      <c r="J16" s="8">
        <f>IF(D16=$J$8,10,0)</f>
        <v>0</v>
      </c>
    </row>
    <row r="17" spans="1:11" ht="29.25" customHeight="1" thickBot="1" x14ac:dyDescent="0.3">
      <c r="A17" s="5"/>
      <c r="B17" s="3"/>
      <c r="C17" s="30" t="s">
        <v>20</v>
      </c>
      <c r="D17" s="64"/>
      <c r="E17" s="65"/>
      <c r="F17" s="66" t="s">
        <v>31</v>
      </c>
      <c r="G17" s="67"/>
      <c r="H17" s="35">
        <f t="shared" si="0"/>
        <v>0</v>
      </c>
      <c r="I17" s="5"/>
      <c r="J17" s="8">
        <f>IF(D17=$J$8,15,0)</f>
        <v>0</v>
      </c>
    </row>
    <row r="18" spans="1:11" ht="21" customHeight="1" thickTop="1" thickBot="1" x14ac:dyDescent="0.3">
      <c r="A18" s="5"/>
      <c r="B18" s="3"/>
      <c r="C18" s="17"/>
      <c r="D18" s="18"/>
      <c r="E18" s="18"/>
      <c r="F18" s="55" t="s">
        <v>7</v>
      </c>
      <c r="G18" s="55"/>
      <c r="H18" s="25">
        <f>IF(J18&gt;25,25,J18)</f>
        <v>0</v>
      </c>
      <c r="I18" s="5"/>
      <c r="J18" s="8">
        <f>SUM(J15:J17)</f>
        <v>0</v>
      </c>
    </row>
    <row r="19" spans="1:11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1" ht="40.5" customHeight="1" thickTop="1" thickBot="1" x14ac:dyDescent="0.3">
      <c r="A20" s="5"/>
      <c r="B20" s="3"/>
      <c r="C20" s="32" t="s">
        <v>12</v>
      </c>
      <c r="D20" s="68" t="s">
        <v>40</v>
      </c>
      <c r="E20" s="68"/>
      <c r="F20" s="69" t="s">
        <v>28</v>
      </c>
      <c r="G20" s="70"/>
      <c r="H20" s="31" t="s">
        <v>0</v>
      </c>
      <c r="I20" s="5"/>
    </row>
    <row r="21" spans="1:11" ht="29.25" customHeight="1" thickTop="1" thickBot="1" x14ac:dyDescent="0.3">
      <c r="A21" s="5"/>
      <c r="B21" s="3"/>
      <c r="C21" s="33" t="s">
        <v>13</v>
      </c>
      <c r="D21" s="71"/>
      <c r="E21" s="72"/>
      <c r="F21" s="85" t="s">
        <v>32</v>
      </c>
      <c r="G21" s="86"/>
      <c r="H21" s="43">
        <f t="shared" ref="H21:H23" si="1">J21</f>
        <v>0</v>
      </c>
      <c r="I21" s="5"/>
      <c r="J21" s="8">
        <f>IF(D21=$J$8,25,0)</f>
        <v>0</v>
      </c>
    </row>
    <row r="22" spans="1:11" ht="29.25" customHeight="1" thickBot="1" x14ac:dyDescent="0.3">
      <c r="A22" s="5"/>
      <c r="B22" s="3"/>
      <c r="C22" s="33" t="s">
        <v>22</v>
      </c>
      <c r="D22" s="87"/>
      <c r="E22" s="88"/>
      <c r="F22" s="89" t="s">
        <v>35</v>
      </c>
      <c r="G22" s="90"/>
      <c r="H22" s="40">
        <f t="shared" si="1"/>
        <v>0</v>
      </c>
      <c r="I22" s="5"/>
      <c r="J22" s="8">
        <f>IF(D22=$J$8,10,0)</f>
        <v>0</v>
      </c>
    </row>
    <row r="23" spans="1:11" ht="32.25" customHeight="1" thickBot="1" x14ac:dyDescent="0.3">
      <c r="A23" s="5"/>
      <c r="B23" s="3"/>
      <c r="C23" s="30" t="s">
        <v>33</v>
      </c>
      <c r="D23" s="64"/>
      <c r="E23" s="108"/>
      <c r="F23" s="66" t="s">
        <v>39</v>
      </c>
      <c r="G23" s="67"/>
      <c r="H23" s="39">
        <f t="shared" si="1"/>
        <v>0</v>
      </c>
      <c r="I23" s="5"/>
      <c r="J23" s="8">
        <f>IF(K23&lt;4.5,0,K23)</f>
        <v>0</v>
      </c>
      <c r="K23" s="9">
        <f>D23*0.25</f>
        <v>0</v>
      </c>
    </row>
    <row r="24" spans="1:11" ht="22.5" customHeight="1" thickTop="1" thickBot="1" x14ac:dyDescent="0.3">
      <c r="A24" s="5"/>
      <c r="B24" s="3"/>
      <c r="C24" s="102" t="s">
        <v>21</v>
      </c>
      <c r="D24" s="103"/>
      <c r="E24" s="103"/>
      <c r="F24" s="103"/>
      <c r="G24" s="104"/>
      <c r="H24" s="36">
        <f>IF(J24&gt;40,40,J24)</f>
        <v>0</v>
      </c>
      <c r="I24" s="5"/>
      <c r="J24" s="8">
        <f>SUM(H21:H23)</f>
        <v>0</v>
      </c>
    </row>
    <row r="25" spans="1:11" ht="22.5" customHeight="1" thickTop="1" thickBot="1" x14ac:dyDescent="0.3">
      <c r="A25" s="5"/>
      <c r="B25" s="3"/>
      <c r="C25" s="100"/>
      <c r="D25" s="101"/>
      <c r="E25" s="101"/>
      <c r="F25" s="101"/>
      <c r="G25" s="101"/>
      <c r="H25" s="38"/>
      <c r="I25" s="5"/>
    </row>
    <row r="26" spans="1:11" ht="41.25" customHeight="1" thickTop="1" thickBot="1" x14ac:dyDescent="0.3">
      <c r="A26" s="5"/>
      <c r="B26" s="3"/>
      <c r="C26" s="16" t="s">
        <v>18</v>
      </c>
      <c r="D26" s="98" t="s">
        <v>38</v>
      </c>
      <c r="E26" s="98"/>
      <c r="F26" s="99" t="s">
        <v>29</v>
      </c>
      <c r="G26" s="99"/>
      <c r="H26" s="42" t="s">
        <v>0</v>
      </c>
      <c r="I26" s="5"/>
    </row>
    <row r="27" spans="1:11" ht="30" customHeight="1" thickTop="1" thickBot="1" x14ac:dyDescent="0.3">
      <c r="A27" s="5"/>
      <c r="B27" s="3"/>
      <c r="C27" s="37" t="s">
        <v>19</v>
      </c>
      <c r="D27" s="81"/>
      <c r="E27" s="109"/>
      <c r="F27" s="110" t="s">
        <v>36</v>
      </c>
      <c r="G27" s="111"/>
      <c r="H27" s="34">
        <f>J27</f>
        <v>0</v>
      </c>
      <c r="I27" s="5"/>
      <c r="J27" s="8">
        <f>D27*1</f>
        <v>0</v>
      </c>
    </row>
    <row r="28" spans="1:11" ht="28.5" customHeight="1" thickBot="1" x14ac:dyDescent="0.3">
      <c r="A28" s="5"/>
      <c r="B28" s="3"/>
      <c r="C28" s="30" t="s">
        <v>34</v>
      </c>
      <c r="D28" s="64"/>
      <c r="E28" s="108"/>
      <c r="F28" s="47" t="s">
        <v>37</v>
      </c>
      <c r="G28" s="48"/>
      <c r="H28" s="39">
        <f>J28</f>
        <v>0</v>
      </c>
      <c r="I28" s="5"/>
      <c r="J28" s="8">
        <f>D28*0.5</f>
        <v>0</v>
      </c>
    </row>
    <row r="29" spans="1:11" ht="28.15" customHeight="1" thickTop="1" thickBot="1" x14ac:dyDescent="0.3">
      <c r="A29" s="5"/>
      <c r="B29" s="3"/>
      <c r="C29" s="105" t="s">
        <v>23</v>
      </c>
      <c r="D29" s="106"/>
      <c r="E29" s="106"/>
      <c r="F29" s="106"/>
      <c r="G29" s="107"/>
      <c r="H29" s="36">
        <f>IF(J29&gt;10,10,J29)</f>
        <v>0</v>
      </c>
      <c r="I29" s="5"/>
      <c r="J29" s="8">
        <f>SUM(J27:J28)</f>
        <v>0</v>
      </c>
    </row>
    <row r="30" spans="1:11" ht="19.5" customHeight="1" thickTop="1" thickBot="1" x14ac:dyDescent="0.3">
      <c r="A30" s="5"/>
      <c r="B30" s="3"/>
      <c r="C30" s="27"/>
      <c r="D30" s="28"/>
      <c r="E30" s="19"/>
      <c r="F30" s="19"/>
      <c r="G30" s="20"/>
      <c r="H30" s="29"/>
      <c r="I30" s="5"/>
    </row>
    <row r="31" spans="1:11" ht="22.5" customHeight="1" thickTop="1" thickBot="1" x14ac:dyDescent="0.3">
      <c r="A31" s="5"/>
      <c r="B31" s="3"/>
      <c r="C31" s="95" t="s">
        <v>14</v>
      </c>
      <c r="D31" s="96"/>
      <c r="E31" s="96"/>
      <c r="F31" s="96"/>
      <c r="G31" s="97"/>
      <c r="H31" s="24">
        <f>SUM(H29,H24,H18)</f>
        <v>0</v>
      </c>
      <c r="I31" s="5"/>
    </row>
    <row r="32" spans="1:11" ht="10.5" customHeight="1" thickTop="1" thickBot="1" x14ac:dyDescent="0.3">
      <c r="A32" s="5"/>
      <c r="B32" s="91"/>
      <c r="C32" s="92"/>
      <c r="D32" s="93"/>
      <c r="E32" s="93"/>
      <c r="F32" s="93"/>
      <c r="G32" s="93"/>
      <c r="H32" s="94"/>
      <c r="I32" s="5"/>
    </row>
    <row r="33" spans="1:9" ht="15.75" thickTop="1" x14ac:dyDescent="0.25">
      <c r="A33" s="5"/>
      <c r="B33" s="5"/>
      <c r="C33" s="5"/>
      <c r="D33" s="5"/>
      <c r="E33" s="5"/>
      <c r="F33" s="5"/>
      <c r="G33" s="5"/>
      <c r="H33" s="22"/>
      <c r="I33" s="5"/>
    </row>
  </sheetData>
  <sheetProtection algorithmName="SHA-512" hashValue="Io6qbcjFRssuAD1OmgnCz2I54WCpny3NnC5eph3Q2hqfWjIXPVCZrqKZQ0Zv2oe3lIfXOvkDfCbDW+hGqLIb9Q==" saltValue="02sANZBxJNqPsz9aps6Mmw==" spinCount="100000" sheet="1" objects="1" scenarios="1"/>
  <mergeCells count="40">
    <mergeCell ref="D21:E21"/>
    <mergeCell ref="F21:G21"/>
    <mergeCell ref="D22:E22"/>
    <mergeCell ref="F22:G22"/>
    <mergeCell ref="B32:H32"/>
    <mergeCell ref="C31:G31"/>
    <mergeCell ref="D26:E26"/>
    <mergeCell ref="F26:G26"/>
    <mergeCell ref="C25:G25"/>
    <mergeCell ref="C24:G24"/>
    <mergeCell ref="C29:G29"/>
    <mergeCell ref="D23:E23"/>
    <mergeCell ref="F23:G23"/>
    <mergeCell ref="D27:E27"/>
    <mergeCell ref="F27:G27"/>
    <mergeCell ref="D28:E28"/>
    <mergeCell ref="C11:E11"/>
    <mergeCell ref="D20:E20"/>
    <mergeCell ref="F20:G20"/>
    <mergeCell ref="D15:E15"/>
    <mergeCell ref="F13:G14"/>
    <mergeCell ref="D13:E14"/>
    <mergeCell ref="D16:E16"/>
    <mergeCell ref="F16:G16"/>
    <mergeCell ref="F11:H11"/>
    <mergeCell ref="F28:G28"/>
    <mergeCell ref="B5:H5"/>
    <mergeCell ref="F15:G15"/>
    <mergeCell ref="F18:G18"/>
    <mergeCell ref="H13:H14"/>
    <mergeCell ref="C7:E7"/>
    <mergeCell ref="C8:E8"/>
    <mergeCell ref="C9:E9"/>
    <mergeCell ref="C10:E10"/>
    <mergeCell ref="F7:H7"/>
    <mergeCell ref="F8:H8"/>
    <mergeCell ref="F9:H9"/>
    <mergeCell ref="F10:H10"/>
    <mergeCell ref="D17:E17"/>
    <mergeCell ref="F17:G17"/>
  </mergeCells>
  <dataValidations count="1">
    <dataValidation type="list" allowBlank="1" showInputMessage="1" showErrorMessage="1" sqref="D15:E17 D21:E22" xr:uid="{709FF821-8CDA-42C3-B49B-EFC019DE8EB3}">
      <formula1>$J$7:$J$9</formula1>
    </dataValidation>
  </dataValidations>
  <pageMargins left="0.39370078740157483" right="0.39370078740157483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F899B1F1ED3942B64700BE5273178F" ma:contentTypeVersion="12" ma:contentTypeDescription="Crear nuevo documento." ma:contentTypeScope="" ma:versionID="6e3303f77d45f231a4935cc607f075bc">
  <xsd:schema xmlns:xsd="http://www.w3.org/2001/XMLSchema" xmlns:xs="http://www.w3.org/2001/XMLSchema" xmlns:p="http://schemas.microsoft.com/office/2006/metadata/properties" xmlns:ns2="99fa1fec-90cf-4bf4-ad28-be43176c2173" xmlns:ns3="9c20eddb-8e12-4c95-ac35-05f3167c6de2" targetNamespace="http://schemas.microsoft.com/office/2006/metadata/properties" ma:root="true" ma:fieldsID="ed2047fc9b8fc340ce77130538ea219a" ns2:_="" ns3:_="">
    <xsd:import namespace="99fa1fec-90cf-4bf4-ad28-be43176c2173"/>
    <xsd:import namespace="9c20eddb-8e12-4c95-ac35-05f3167c6d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0eddb-8e12-4c95-ac35-05f3167c6d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JWYAVES5PER4-1547219876-5205</_dlc_DocId>
    <_dlc_DocIdUrl xmlns="99fa1fec-90cf-4bf4-ad28-be43176c2173">
      <Url>https://fundacionuvaes.sharepoint.com/sites/DOCUMENTACIONPERSONAS/_layouts/15/DocIdRedir.aspx?ID=JWYAVES5PER4-1547219876-5205</Url>
      <Description>JWYAVES5PER4-1547219876-5205</Description>
    </_dlc_DocIdUrl>
    <TaxCatchAll xmlns="99fa1fec-90cf-4bf4-ad28-be43176c2173" xsi:nil="true"/>
    <lcf76f155ced4ddcb4097134ff3c332f xmlns="9c20eddb-8e12-4c95-ac35-05f3167c6de2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E054C50-C7B7-454D-81BA-92D367835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9c20eddb-8e12-4c95-ac35-05f3167c6d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</ds:schemaRefs>
</ds:datastoreItem>
</file>

<file path=customXml/itemProps4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2024-03-20T08:05:46Z</cp:lastPrinted>
  <dcterms:created xsi:type="dcterms:W3CDTF">2022-03-16T12:07:19Z</dcterms:created>
  <dcterms:modified xsi:type="dcterms:W3CDTF">2025-10-09T08:20:29Z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0x010100BDF899B1F1ED3942B64700BE5273178F</vt:lpwstr>
  </property>
  <property fmtid="{D5CDD505-2E9C-101B-9397-08002B2CF9AE}" pid="3" name="_dlc_DocIdItemGuid">
    <vt:lpwstr>9e87196a-a928-4cac-8887-a2f9785b8498</vt:lpwstr>
  </property>
  <property fmtid="{D5CDD505-2E9C-101B-9397-08002B2CF9AE}" pid="4" name="MediaServiceImageTags">
    <vt:lpwstr/>
  </property>
</Properties>
</file>