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0 PROCESOS SELECCION/IOBA/TCAE2602/"/>
    </mc:Choice>
  </mc:AlternateContent>
  <xr:revisionPtr revIDLastSave="14" documentId="8_{FA503681-3095-4541-AB5B-CA9DE0D116E6}" xr6:coauthVersionLast="47" xr6:coauthVersionMax="47" xr10:uidLastSave="{AC4DAF09-0E4F-483E-88DB-3692A814276F}"/>
  <bookViews>
    <workbookView xWindow="-120" yWindow="-120" windowWidth="29040" windowHeight="15840" xr2:uid="{5664D33E-D65A-4681-B2C4-4C40C2B46C1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H26" i="1" s="1"/>
  <c r="J25" i="1"/>
  <c r="H25" i="1" s="1"/>
  <c r="J24" i="1"/>
  <c r="H24" i="1" s="1"/>
  <c r="J23" i="1"/>
  <c r="H23" i="1" s="1"/>
  <c r="J16" i="1"/>
  <c r="K16" i="1" s="1"/>
  <c r="J22" i="1"/>
  <c r="H22" i="1"/>
  <c r="J17" i="1"/>
  <c r="H17" i="1" s="1"/>
  <c r="J15" i="1"/>
  <c r="H15" i="1"/>
  <c r="J27" i="1" l="1"/>
  <c r="H27" i="1" s="1"/>
  <c r="K17" i="1"/>
  <c r="H16" i="1"/>
  <c r="J18" i="1" s="1"/>
  <c r="H18" i="1" s="1"/>
  <c r="H29" i="1" l="1"/>
  <c r="F11" i="1" s="1"/>
</calcChain>
</file>

<file path=xl/sharedStrings.xml><?xml version="1.0" encoding="utf-8"?>
<sst xmlns="http://schemas.openxmlformats.org/spreadsheetml/2006/main" count="37" uniqueCount="31">
  <si>
    <t>Tabla autobaremación: a rellenar solo las casillas sombreadas</t>
  </si>
  <si>
    <t>Nombre y apellidos:</t>
  </si>
  <si>
    <t>NIF/NIE/PASAPORTE:</t>
  </si>
  <si>
    <t>SI</t>
  </si>
  <si>
    <t>email:</t>
  </si>
  <si>
    <t>NO</t>
  </si>
  <si>
    <t>teléfono de contacto:</t>
  </si>
  <si>
    <t>Total Autobaremo</t>
  </si>
  <si>
    <t>Código</t>
  </si>
  <si>
    <t>Formación Continuada. Máximo 5 puntos</t>
  </si>
  <si>
    <t>Puntuación</t>
  </si>
  <si>
    <t>M1</t>
  </si>
  <si>
    <t>M1a</t>
  </si>
  <si>
    <t>Por titulación de FP de grado medio en un área administrativa, 1 punto</t>
  </si>
  <si>
    <t>M1b</t>
  </si>
  <si>
    <t>Total Formación Continuada</t>
  </si>
  <si>
    <t>Experiencia profesional (últimos 10 años): Máximo 35 puntos</t>
  </si>
  <si>
    <t>M2</t>
  </si>
  <si>
    <t>M2a</t>
  </si>
  <si>
    <t>M2b</t>
  </si>
  <si>
    <t>M2c</t>
  </si>
  <si>
    <t>M2d</t>
  </si>
  <si>
    <t>Total Experiencia profesional</t>
  </si>
  <si>
    <t>Nº por cada 20 horas de formación</t>
  </si>
  <si>
    <t>Cursos de formación continuada relacionada con las técnicas específicas de las funciones del puesto: 0,6 puntos por cada 20 horas</t>
  </si>
  <si>
    <t>Cursos de formación continuada acreditados en el ámbito de las ciencias de la visión: 1 punto por cada 20 horas de formación.</t>
  </si>
  <si>
    <t>Nº días</t>
  </si>
  <si>
    <t>Por servicios prestados relacionados con la plaza ofertada con contrato laboral de categoría similar, equivalente o superior en la Fundación Universidad de Valladolid: 0,033 puntos por día trabajado.</t>
  </si>
  <si>
    <t xml:space="preserve">Por servicios prestados relacionados con la plaza ofertada con nombramiento o contrato laboral de categoría similar, equivalente o superior en otras Entidades del Sector Público: 0,02 puntos por día trabajado.  </t>
  </si>
  <si>
    <t xml:space="preserve">Por servicios prestados en entidades contratadas, mediante contrato mercantil o civil, por la Fundación Universidad de Valladolid para el desarrollo de servicios equivalentes en el área clínica del Ioba: 0,0166 puntos por día trabajado </t>
  </si>
  <si>
    <t>Por servicios prestados relacionados con la plaza ofertada con contrato laboral de categoría similar, equivalente o superior en Entidades del Sector Privado. 0,0133 puntos por día trabajado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</si>
</sst>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DM Sans"/>
    </font>
    <font>
      <b/>
      <sz val="11"/>
      <color theme="1"/>
      <name val="DM Sans"/>
    </font>
    <font>
      <b/>
      <sz val="12"/>
      <color theme="1"/>
      <name val="DM Sans"/>
    </font>
    <font>
      <b/>
      <sz val="18"/>
      <color theme="1"/>
      <name val="DM Sans"/>
    </font>
    <font>
      <b/>
      <sz val="18"/>
      <color theme="0"/>
      <name val="DM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0" xfId="0" applyFill="1" applyAlignment="1">
      <alignment horizontal="justify" vertical="center" wrapText="1"/>
    </xf>
    <xf numFmtId="0" fontId="0" fillId="3" borderId="0" xfId="0" applyFill="1" applyAlignment="1">
      <alignment horizontal="justify" vertical="center" wrapText="1"/>
    </xf>
    <xf numFmtId="0" fontId="1" fillId="3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2" fillId="2" borderId="0" xfId="0" applyFont="1" applyFill="1" applyAlignment="1">
      <alignment horizontal="justify" vertical="center"/>
    </xf>
    <xf numFmtId="4" fontId="2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4" borderId="4" xfId="0" applyFont="1" applyFill="1" applyBorder="1" applyAlignment="1">
      <alignment horizontal="justify" vertical="center"/>
    </xf>
    <xf numFmtId="0" fontId="2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justify" vertical="center"/>
    </xf>
    <xf numFmtId="0" fontId="2" fillId="2" borderId="0" xfId="0" applyFont="1" applyFill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right" vertical="center"/>
    </xf>
    <xf numFmtId="2" fontId="3" fillId="4" borderId="5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4" borderId="25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2" fillId="4" borderId="28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justify" vertical="center" wrapText="1"/>
    </xf>
    <xf numFmtId="0" fontId="3" fillId="4" borderId="29" xfId="0" applyFont="1" applyFill="1" applyBorder="1" applyAlignment="1">
      <alignment horizontal="center" vertical="center" wrapText="1"/>
    </xf>
    <xf numFmtId="2" fontId="3" fillId="4" borderId="22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2" fontId="2" fillId="4" borderId="33" xfId="0" applyNumberFormat="1" applyFont="1" applyFill="1" applyBorder="1" applyAlignment="1">
      <alignment horizontal="center" vertical="center" wrapText="1"/>
    </xf>
    <xf numFmtId="2" fontId="3" fillId="4" borderId="16" xfId="0" applyNumberFormat="1" applyFont="1" applyFill="1" applyBorder="1" applyAlignment="1">
      <alignment horizontal="center" vertical="center" wrapText="1"/>
    </xf>
    <xf numFmtId="4" fontId="6" fillId="6" borderId="1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justify" vertical="center"/>
    </xf>
    <xf numFmtId="0" fontId="3" fillId="4" borderId="29" xfId="0" applyFont="1" applyFill="1" applyBorder="1" applyAlignment="1">
      <alignment horizontal="justify" vertical="center"/>
    </xf>
    <xf numFmtId="0" fontId="3" fillId="4" borderId="29" xfId="0" applyFont="1" applyFill="1" applyBorder="1" applyAlignment="1">
      <alignment vertical="center"/>
    </xf>
    <xf numFmtId="0" fontId="3" fillId="4" borderId="21" xfId="0" applyFont="1" applyFill="1" applyBorder="1" applyAlignment="1">
      <alignment vertical="center"/>
    </xf>
    <xf numFmtId="0" fontId="3" fillId="5" borderId="32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>
      <alignment horizontal="justify" vertical="center" wrapText="1"/>
    </xf>
    <xf numFmtId="0" fontId="3" fillId="4" borderId="29" xfId="0" applyFont="1" applyFill="1" applyBorder="1" applyAlignment="1">
      <alignment horizontal="right" vertical="center"/>
    </xf>
    <xf numFmtId="0" fontId="5" fillId="4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3" fillId="5" borderId="24" xfId="0" applyFont="1" applyFill="1" applyBorder="1" applyAlignment="1" applyProtection="1">
      <alignment horizontal="center" vertical="center" wrapText="1"/>
      <protection locked="0"/>
    </xf>
    <xf numFmtId="0" fontId="2" fillId="4" borderId="24" xfId="0" applyFont="1" applyFill="1" applyBorder="1" applyAlignment="1">
      <alignment horizontal="justify" vertical="center" wrapText="1"/>
    </xf>
    <xf numFmtId="0" fontId="3" fillId="4" borderId="21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3" fillId="5" borderId="27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2" fillId="5" borderId="10" xfId="0" applyFont="1" applyFill="1" applyBorder="1" applyAlignment="1" applyProtection="1">
      <alignment horizontal="justify" vertical="center"/>
      <protection locked="0"/>
    </xf>
    <xf numFmtId="0" fontId="2" fillId="5" borderId="11" xfId="0" applyFont="1" applyFill="1" applyBorder="1" applyAlignment="1" applyProtection="1">
      <alignment vertical="center"/>
      <protection locked="0"/>
    </xf>
    <xf numFmtId="0" fontId="2" fillId="5" borderId="12" xfId="0" applyFont="1" applyFill="1" applyBorder="1" applyAlignment="1" applyProtection="1">
      <alignment vertical="center"/>
      <protection locked="0"/>
    </xf>
    <xf numFmtId="4" fontId="5" fillId="2" borderId="13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5" borderId="7" xfId="0" applyFont="1" applyFill="1" applyBorder="1" applyAlignment="1" applyProtection="1">
      <alignment horizontal="justify" vertical="center"/>
      <protection locked="0"/>
    </xf>
    <xf numFmtId="0" fontId="2" fillId="5" borderId="8" xfId="0" applyFont="1" applyFill="1" applyBorder="1" applyAlignment="1" applyProtection="1">
      <alignment vertical="center"/>
      <protection locked="0"/>
    </xf>
    <xf numFmtId="0" fontId="2" fillId="5" borderId="9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5</xdr:col>
      <xdr:colOff>581025</xdr:colOff>
      <xdr:row>3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33AFE5E-3B8D-410C-9DC3-E08BE02457DE}"/>
            </a:ext>
          </a:extLst>
        </xdr:cNvPr>
        <xdr:cNvSpPr txBox="1"/>
      </xdr:nvSpPr>
      <xdr:spPr>
        <a:xfrm>
          <a:off x="257175" y="85725"/>
          <a:ext cx="2667000" cy="21717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5</xdr:col>
      <xdr:colOff>581025</xdr:colOff>
      <xdr:row>0</xdr:row>
      <xdr:rowOff>85725</xdr:rowOff>
    </xdr:from>
    <xdr:to>
      <xdr:col>7</xdr:col>
      <xdr:colOff>1104900</xdr:colOff>
      <xdr:row>3</xdr:row>
      <xdr:rowOff>114300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A81DECE-74A0-4530-98A1-01E64727E508}"/>
            </a:ext>
          </a:extLst>
        </xdr:cNvPr>
        <xdr:cNvSpPr txBox="1"/>
      </xdr:nvSpPr>
      <xdr:spPr>
        <a:xfrm>
          <a:off x="2924175" y="85725"/>
          <a:ext cx="6962775" cy="21717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2000" b="1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CONVOCATORIA DE SELECCIÓN PARA UNA PLAZA DE TÉCNICO/A EN CUIDADOS AUXILIARES DE ENFERMERÍA </a:t>
          </a:r>
          <a:endParaRPr lang="es-ES" sz="2000">
            <a:solidFill>
              <a:schemeClr val="dk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r>
            <a:rPr lang="es-ES" sz="2000" b="1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CONTRATO INDEFINIDO</a:t>
          </a:r>
          <a:endParaRPr lang="es-ES" sz="2000">
            <a:solidFill>
              <a:schemeClr val="dk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r>
            <a:rPr lang="es-ES" sz="2000" b="1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REF: TCAE2602</a:t>
          </a:r>
          <a:endParaRPr lang="es-ES" sz="3600">
            <a:solidFill>
              <a:schemeClr val="dk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</xdr:txBody>
    </xdr:sp>
    <xdr:clientData/>
  </xdr:twoCellAnchor>
  <xdr:oneCellAnchor>
    <xdr:from>
      <xdr:col>2</xdr:col>
      <xdr:colOff>171450</xdr:colOff>
      <xdr:row>0</xdr:row>
      <xdr:rowOff>66675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647DEC0-6E6D-4098-B1F8-BF3A7BACBDD8}"/>
            </a:ext>
          </a:extLst>
        </xdr:cNvPr>
        <xdr:cNvSpPr txBox="1"/>
      </xdr:nvSpPr>
      <xdr:spPr>
        <a:xfrm>
          <a:off x="609600" y="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2</xdr:col>
      <xdr:colOff>304800</xdr:colOff>
      <xdr:row>1</xdr:row>
      <xdr:rowOff>142874</xdr:rowOff>
    </xdr:from>
    <xdr:to>
      <xdr:col>5</xdr:col>
      <xdr:colOff>123825</xdr:colOff>
      <xdr:row>2</xdr:row>
      <xdr:rowOff>514350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B2CCFD8-31E2-48C7-91C6-C0E2A2C36A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42899"/>
          <a:ext cx="1724025" cy="1457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4BCE7-40D8-4EDA-990C-37EF28E7C8D1}">
  <dimension ref="A1:K33"/>
  <sheetViews>
    <sheetView tabSelected="1" topLeftCell="A10" workbookViewId="0">
      <selection activeCell="D27" sqref="D27"/>
    </sheetView>
  </sheetViews>
  <sheetFormatPr baseColWidth="10" defaultColWidth="11.42578125" defaultRowHeight="15" x14ac:dyDescent="0.25"/>
  <cols>
    <col min="1" max="1" width="3.42578125" style="5" customWidth="1"/>
    <col min="2" max="2" width="3.140625" style="5" customWidth="1"/>
    <col min="3" max="3" width="11.28515625" style="5" customWidth="1"/>
    <col min="4" max="4" width="8.5703125" style="5" customWidth="1"/>
    <col min="5" max="5" width="8.7109375" style="5" customWidth="1"/>
    <col min="6" max="6" width="20.28515625" style="5" customWidth="1"/>
    <col min="7" max="7" width="76.28515625" style="5" customWidth="1"/>
    <col min="8" max="8" width="16.7109375" style="39" customWidth="1"/>
    <col min="9" max="9" width="4.7109375" style="5" customWidth="1"/>
    <col min="10" max="10" width="10.85546875" style="4" hidden="1" customWidth="1"/>
    <col min="11" max="11" width="5" style="5" hidden="1" customWidth="1"/>
    <col min="12" max="12" width="0" style="5" hidden="1" customWidth="1"/>
    <col min="13" max="16384" width="11.42578125" style="5"/>
  </cols>
  <sheetData>
    <row r="1" spans="1:11" ht="15.75" customHeight="1" x14ac:dyDescent="0.25">
      <c r="A1" s="1"/>
      <c r="B1" s="2"/>
      <c r="C1" s="2"/>
      <c r="D1" s="2"/>
      <c r="E1" s="2"/>
      <c r="F1" s="2"/>
      <c r="G1" s="2"/>
      <c r="H1" s="3"/>
      <c r="I1" s="1"/>
    </row>
    <row r="2" spans="1:11" ht="85.5" customHeight="1" x14ac:dyDescent="0.25">
      <c r="A2" s="1"/>
      <c r="B2" s="2"/>
      <c r="C2" s="2"/>
      <c r="D2" s="2"/>
      <c r="E2" s="2"/>
      <c r="F2" s="2"/>
      <c r="G2" s="2"/>
      <c r="H2" s="3"/>
      <c r="I2" s="1"/>
    </row>
    <row r="3" spans="1:11" ht="67.5" customHeight="1" x14ac:dyDescent="0.25">
      <c r="A3" s="1"/>
      <c r="B3" s="2"/>
      <c r="C3" s="2"/>
      <c r="D3" s="2"/>
      <c r="E3" s="2"/>
      <c r="F3" s="2"/>
      <c r="G3" s="2"/>
      <c r="H3" s="3"/>
      <c r="I3" s="1"/>
    </row>
    <row r="4" spans="1:11" ht="15.75" thickBot="1" x14ac:dyDescent="0.3">
      <c r="A4" s="1"/>
      <c r="B4" s="2"/>
      <c r="C4" s="2"/>
      <c r="D4" s="2"/>
      <c r="E4" s="2"/>
      <c r="F4" s="2"/>
      <c r="G4" s="2"/>
      <c r="H4" s="3"/>
      <c r="I4" s="1"/>
    </row>
    <row r="5" spans="1:11" s="8" customFormat="1" ht="17.25" thickTop="1" thickBot="1" x14ac:dyDescent="0.3">
      <c r="A5" s="6"/>
      <c r="B5" s="82" t="s">
        <v>0</v>
      </c>
      <c r="C5" s="83"/>
      <c r="D5" s="84"/>
      <c r="E5" s="84"/>
      <c r="F5" s="84"/>
      <c r="G5" s="84"/>
      <c r="H5" s="85"/>
      <c r="I5" s="6"/>
      <c r="J5" s="7"/>
    </row>
    <row r="6" spans="1:11" s="8" customFormat="1" ht="16.5" thickTop="1" x14ac:dyDescent="0.25">
      <c r="A6" s="6"/>
      <c r="B6" s="9"/>
      <c r="C6" s="10"/>
      <c r="D6" s="10"/>
      <c r="E6" s="10"/>
      <c r="F6" s="10"/>
      <c r="G6" s="10"/>
      <c r="H6" s="11"/>
      <c r="I6" s="6"/>
    </row>
    <row r="7" spans="1:11" s="8" customFormat="1" ht="20.25" customHeight="1" x14ac:dyDescent="0.25">
      <c r="A7" s="6"/>
      <c r="B7" s="12"/>
      <c r="C7" s="68" t="s">
        <v>1</v>
      </c>
      <c r="D7" s="69"/>
      <c r="E7" s="70"/>
      <c r="F7" s="86"/>
      <c r="G7" s="87"/>
      <c r="H7" s="88"/>
      <c r="I7" s="6"/>
    </row>
    <row r="8" spans="1:11" s="8" customFormat="1" ht="21" customHeight="1" x14ac:dyDescent="0.25">
      <c r="A8" s="6"/>
      <c r="B8" s="12"/>
      <c r="C8" s="68" t="s">
        <v>2</v>
      </c>
      <c r="D8" s="69"/>
      <c r="E8" s="70"/>
      <c r="F8" s="86"/>
      <c r="G8" s="87"/>
      <c r="H8" s="88"/>
      <c r="I8" s="6"/>
      <c r="J8" s="7" t="s">
        <v>3</v>
      </c>
    </row>
    <row r="9" spans="1:11" s="8" customFormat="1" ht="21" customHeight="1" x14ac:dyDescent="0.25">
      <c r="A9" s="6"/>
      <c r="B9" s="12"/>
      <c r="C9" s="68" t="s">
        <v>4</v>
      </c>
      <c r="D9" s="69"/>
      <c r="E9" s="70"/>
      <c r="F9" s="86"/>
      <c r="G9" s="87"/>
      <c r="H9" s="88"/>
      <c r="I9" s="6"/>
      <c r="J9" s="7" t="s">
        <v>5</v>
      </c>
    </row>
    <row r="10" spans="1:11" s="8" customFormat="1" ht="23.25" customHeight="1" thickBot="1" x14ac:dyDescent="0.3">
      <c r="A10" s="6"/>
      <c r="B10" s="12"/>
      <c r="C10" s="68" t="s">
        <v>6</v>
      </c>
      <c r="D10" s="69"/>
      <c r="E10" s="70"/>
      <c r="F10" s="71"/>
      <c r="G10" s="72"/>
      <c r="H10" s="73"/>
      <c r="I10" s="6"/>
      <c r="J10" s="7"/>
    </row>
    <row r="11" spans="1:11" s="8" customFormat="1" ht="24.75" customHeight="1" thickBot="1" x14ac:dyDescent="0.3">
      <c r="A11" s="6"/>
      <c r="B11" s="12"/>
      <c r="C11" s="68" t="s">
        <v>7</v>
      </c>
      <c r="D11" s="69"/>
      <c r="E11" s="69"/>
      <c r="F11" s="74">
        <f>H29</f>
        <v>0</v>
      </c>
      <c r="G11" s="75"/>
      <c r="H11" s="76"/>
      <c r="I11" s="6"/>
      <c r="J11" s="7"/>
    </row>
    <row r="12" spans="1:11" s="20" customFormat="1" ht="16.5" thickBot="1" x14ac:dyDescent="0.3">
      <c r="A12" s="13"/>
      <c r="B12" s="14"/>
      <c r="C12" s="15"/>
      <c r="D12" s="16"/>
      <c r="E12" s="16"/>
      <c r="F12" s="17"/>
      <c r="G12" s="17"/>
      <c r="H12" s="18"/>
      <c r="I12" s="13"/>
      <c r="J12" s="19"/>
    </row>
    <row r="13" spans="1:11" s="20" customFormat="1" ht="17.25" thickTop="1" thickBot="1" x14ac:dyDescent="0.3">
      <c r="A13" s="13"/>
      <c r="B13" s="14"/>
      <c r="C13" s="21" t="s">
        <v>8</v>
      </c>
      <c r="D13" s="53" t="s">
        <v>23</v>
      </c>
      <c r="E13" s="54"/>
      <c r="F13" s="53" t="s">
        <v>9</v>
      </c>
      <c r="G13" s="77"/>
      <c r="H13" s="80" t="s">
        <v>10</v>
      </c>
      <c r="I13" s="13"/>
      <c r="J13" s="19"/>
    </row>
    <row r="14" spans="1:11" s="20" customFormat="1" ht="30.75" customHeight="1" thickTop="1" thickBot="1" x14ac:dyDescent="0.3">
      <c r="A14" s="13"/>
      <c r="B14" s="14"/>
      <c r="C14" s="21" t="s">
        <v>11</v>
      </c>
      <c r="D14" s="55"/>
      <c r="E14" s="56"/>
      <c r="F14" s="78"/>
      <c r="G14" s="79"/>
      <c r="H14" s="81"/>
      <c r="I14" s="13"/>
      <c r="J14" s="19"/>
    </row>
    <row r="15" spans="1:11" s="20" customFormat="1" ht="17.25" hidden="1" thickTop="1" thickBot="1" x14ac:dyDescent="0.3">
      <c r="A15" s="13"/>
      <c r="B15" s="14"/>
      <c r="C15" s="23" t="s">
        <v>12</v>
      </c>
      <c r="D15" s="64"/>
      <c r="E15" s="65"/>
      <c r="F15" s="62" t="s">
        <v>13</v>
      </c>
      <c r="G15" s="63"/>
      <c r="H15" s="22">
        <f>1*J15</f>
        <v>0</v>
      </c>
      <c r="I15" s="13"/>
      <c r="J15" s="19">
        <f>IF(D15=$J$8,1,0)</f>
        <v>0</v>
      </c>
    </row>
    <row r="16" spans="1:11" s="20" customFormat="1" ht="38.25" customHeight="1" thickTop="1" x14ac:dyDescent="0.25">
      <c r="A16" s="13"/>
      <c r="B16" s="14"/>
      <c r="C16" s="24" t="s">
        <v>12</v>
      </c>
      <c r="D16" s="50"/>
      <c r="E16" s="50"/>
      <c r="F16" s="51" t="s">
        <v>24</v>
      </c>
      <c r="G16" s="51"/>
      <c r="H16" s="25">
        <f>J16</f>
        <v>0</v>
      </c>
      <c r="I16" s="1"/>
      <c r="J16" s="4">
        <f>D16*0.6</f>
        <v>0</v>
      </c>
      <c r="K16" s="5">
        <f>IF(J16&gt;1,1,J16)</f>
        <v>0</v>
      </c>
    </row>
    <row r="17" spans="1:11" s="20" customFormat="1" ht="39.75" customHeight="1" thickBot="1" x14ac:dyDescent="0.3">
      <c r="A17" s="13"/>
      <c r="B17" s="14"/>
      <c r="C17" s="26" t="s">
        <v>14</v>
      </c>
      <c r="D17" s="66"/>
      <c r="E17" s="66"/>
      <c r="F17" s="67" t="s">
        <v>25</v>
      </c>
      <c r="G17" s="67"/>
      <c r="H17" s="27">
        <f>J17</f>
        <v>0</v>
      </c>
      <c r="I17" s="1"/>
      <c r="J17" s="4">
        <f>D17*1</f>
        <v>0</v>
      </c>
      <c r="K17" s="5">
        <f>IF(J17&gt;1,1,J17)</f>
        <v>0</v>
      </c>
    </row>
    <row r="18" spans="1:11" s="20" customFormat="1" ht="30" customHeight="1" thickTop="1" thickBot="1" x14ac:dyDescent="0.3">
      <c r="A18" s="13"/>
      <c r="B18" s="14"/>
      <c r="C18" s="28"/>
      <c r="D18" s="29"/>
      <c r="E18" s="29"/>
      <c r="F18" s="46" t="s">
        <v>15</v>
      </c>
      <c r="G18" s="52"/>
      <c r="H18" s="30">
        <f>IF(J18&gt;5,5,J18)</f>
        <v>0</v>
      </c>
      <c r="I18" s="13"/>
      <c r="J18" s="19">
        <f>SUM(H16:H17)</f>
        <v>0</v>
      </c>
    </row>
    <row r="19" spans="1:11" s="20" customFormat="1" ht="17.25" thickTop="1" thickBot="1" x14ac:dyDescent="0.3">
      <c r="A19" s="13"/>
      <c r="B19" s="14"/>
      <c r="C19" s="15"/>
      <c r="D19" s="16"/>
      <c r="E19" s="16"/>
      <c r="F19" s="17"/>
      <c r="G19" s="17"/>
      <c r="H19" s="18"/>
      <c r="I19" s="13"/>
      <c r="J19" s="19"/>
    </row>
    <row r="20" spans="1:11" s="20" customFormat="1" ht="17.25" thickTop="1" thickBot="1" x14ac:dyDescent="0.3">
      <c r="A20" s="13"/>
      <c r="B20" s="14"/>
      <c r="C20" s="21" t="s">
        <v>8</v>
      </c>
      <c r="D20" s="53" t="s">
        <v>26</v>
      </c>
      <c r="E20" s="54"/>
      <c r="F20" s="57" t="s">
        <v>16</v>
      </c>
      <c r="G20" s="58"/>
      <c r="H20" s="59" t="s">
        <v>10</v>
      </c>
      <c r="I20" s="13"/>
      <c r="J20" s="19"/>
    </row>
    <row r="21" spans="1:11" s="20" customFormat="1" ht="17.25" thickTop="1" thickBot="1" x14ac:dyDescent="0.3">
      <c r="A21" s="13"/>
      <c r="B21" s="14"/>
      <c r="C21" s="21" t="s">
        <v>17</v>
      </c>
      <c r="D21" s="55"/>
      <c r="E21" s="56"/>
      <c r="F21" s="58"/>
      <c r="G21" s="58"/>
      <c r="H21" s="58"/>
      <c r="I21" s="13"/>
      <c r="J21" s="19"/>
    </row>
    <row r="22" spans="1:11" s="20" customFormat="1" ht="17.25" hidden="1" thickTop="1" thickBot="1" x14ac:dyDescent="0.3">
      <c r="A22" s="13"/>
      <c r="B22" s="14"/>
      <c r="C22" s="31" t="s">
        <v>12</v>
      </c>
      <c r="D22" s="60"/>
      <c r="E22" s="61"/>
      <c r="F22" s="62" t="s">
        <v>13</v>
      </c>
      <c r="G22" s="63"/>
      <c r="H22" s="32">
        <f>1*J22</f>
        <v>0</v>
      </c>
      <c r="I22" s="13"/>
      <c r="J22" s="19">
        <f>IF(D22=$J$8,1,0)</f>
        <v>0</v>
      </c>
    </row>
    <row r="23" spans="1:11" s="20" customFormat="1" ht="50.25" customHeight="1" thickTop="1" x14ac:dyDescent="0.25">
      <c r="A23" s="13"/>
      <c r="B23" s="14"/>
      <c r="C23" s="24" t="s">
        <v>18</v>
      </c>
      <c r="D23" s="50"/>
      <c r="E23" s="50"/>
      <c r="F23" s="51" t="s">
        <v>27</v>
      </c>
      <c r="G23" s="51"/>
      <c r="H23" s="25">
        <f>J23</f>
        <v>0</v>
      </c>
      <c r="I23" s="13"/>
      <c r="J23" s="4">
        <f>D23*0.033</f>
        <v>0</v>
      </c>
    </row>
    <row r="24" spans="1:11" s="20" customFormat="1" ht="52.5" customHeight="1" x14ac:dyDescent="0.25">
      <c r="A24" s="13"/>
      <c r="B24" s="14"/>
      <c r="C24" s="33" t="s">
        <v>19</v>
      </c>
      <c r="D24" s="44"/>
      <c r="E24" s="44"/>
      <c r="F24" s="45" t="s">
        <v>28</v>
      </c>
      <c r="G24" s="45"/>
      <c r="H24" s="34">
        <f>J24</f>
        <v>0</v>
      </c>
      <c r="I24" s="13"/>
      <c r="J24" s="4">
        <f>D24*0.02</f>
        <v>0</v>
      </c>
    </row>
    <row r="25" spans="1:11" s="20" customFormat="1" ht="53.25" customHeight="1" x14ac:dyDescent="0.25">
      <c r="A25" s="13"/>
      <c r="B25" s="14"/>
      <c r="C25" s="33" t="s">
        <v>20</v>
      </c>
      <c r="D25" s="44"/>
      <c r="E25" s="44"/>
      <c r="F25" s="45" t="s">
        <v>29</v>
      </c>
      <c r="G25" s="45"/>
      <c r="H25" s="34">
        <f>J25</f>
        <v>0</v>
      </c>
      <c r="I25" s="13"/>
      <c r="J25" s="4">
        <f>D25*0.0166</f>
        <v>0</v>
      </c>
    </row>
    <row r="26" spans="1:11" s="20" customFormat="1" ht="48.75" customHeight="1" thickBot="1" x14ac:dyDescent="0.3">
      <c r="A26" s="13"/>
      <c r="B26" s="14"/>
      <c r="C26" s="33" t="s">
        <v>21</v>
      </c>
      <c r="D26" s="44"/>
      <c r="E26" s="44"/>
      <c r="F26" s="45" t="s">
        <v>30</v>
      </c>
      <c r="G26" s="45"/>
      <c r="H26" s="34">
        <f>J26</f>
        <v>0</v>
      </c>
      <c r="I26" s="13"/>
      <c r="J26" s="4">
        <f>D26*0.0133</f>
        <v>0</v>
      </c>
    </row>
    <row r="27" spans="1:11" s="20" customFormat="1" ht="24" customHeight="1" thickTop="1" thickBot="1" x14ac:dyDescent="0.3">
      <c r="A27" s="13"/>
      <c r="B27" s="14"/>
      <c r="C27" s="28"/>
      <c r="D27" s="29"/>
      <c r="E27" s="29"/>
      <c r="F27" s="46" t="s">
        <v>22</v>
      </c>
      <c r="G27" s="46"/>
      <c r="H27" s="35">
        <f>IF(J27&gt;35,35,J27)</f>
        <v>0</v>
      </c>
      <c r="I27" s="13"/>
      <c r="J27" s="19">
        <f>SUM(H22:H26)</f>
        <v>0</v>
      </c>
    </row>
    <row r="28" spans="1:11" s="20" customFormat="1" ht="17.25" thickTop="1" thickBot="1" x14ac:dyDescent="0.3">
      <c r="A28" s="13"/>
      <c r="B28" s="14"/>
      <c r="C28" s="15"/>
      <c r="D28" s="16"/>
      <c r="E28" s="16"/>
      <c r="F28" s="17"/>
      <c r="G28" s="17"/>
      <c r="H28" s="18"/>
      <c r="I28" s="13"/>
      <c r="J28" s="19"/>
    </row>
    <row r="29" spans="1:11" s="20" customFormat="1" ht="25.5" thickTop="1" thickBot="1" x14ac:dyDescent="0.3">
      <c r="A29" s="13"/>
      <c r="B29" s="14"/>
      <c r="C29" s="47" t="s">
        <v>7</v>
      </c>
      <c r="D29" s="48"/>
      <c r="E29" s="48"/>
      <c r="F29" s="48"/>
      <c r="G29" s="49"/>
      <c r="H29" s="36">
        <f>SUM(H27,H18)</f>
        <v>0</v>
      </c>
      <c r="I29" s="13"/>
      <c r="J29" s="19"/>
    </row>
    <row r="30" spans="1:11" s="20" customFormat="1" ht="17.25" thickTop="1" thickBot="1" x14ac:dyDescent="0.3">
      <c r="A30" s="13"/>
      <c r="B30" s="40"/>
      <c r="C30" s="41"/>
      <c r="D30" s="42"/>
      <c r="E30" s="42"/>
      <c r="F30" s="42"/>
      <c r="G30" s="42"/>
      <c r="H30" s="43"/>
      <c r="I30" s="13"/>
      <c r="J30" s="19"/>
    </row>
    <row r="31" spans="1:11" s="20" customFormat="1" ht="16.5" thickTop="1" x14ac:dyDescent="0.25">
      <c r="A31" s="13"/>
      <c r="B31" s="13"/>
      <c r="C31" s="13"/>
      <c r="D31" s="13"/>
      <c r="E31" s="13"/>
      <c r="F31" s="13"/>
      <c r="G31" s="13"/>
      <c r="H31" s="37"/>
      <c r="I31" s="13"/>
      <c r="J31" s="19"/>
    </row>
    <row r="32" spans="1:11" s="20" customFormat="1" ht="15.75" x14ac:dyDescent="0.25">
      <c r="H32" s="38"/>
      <c r="J32" s="19"/>
    </row>
    <row r="33" spans="8:10" s="20" customFormat="1" ht="15.75" x14ac:dyDescent="0.25">
      <c r="H33" s="38"/>
      <c r="J33" s="19"/>
    </row>
  </sheetData>
  <sheetProtection algorithmName="SHA-512" hashValue="h07mMMPLXj+4CzlJw6jXKSkdGxDmXM+NMeYi8KADbrCT2zGqgbaZGrS56+bWllPzt8E6NCWCHNf4mGHplFo8dA==" saltValue="F1MlkNvj7nclQiF8KKtp7w==" spinCount="100000" sheet="1" objects="1" scenarios="1"/>
  <mergeCells count="37">
    <mergeCell ref="C9:E9"/>
    <mergeCell ref="F9:H9"/>
    <mergeCell ref="B5:H5"/>
    <mergeCell ref="C7:E7"/>
    <mergeCell ref="F7:H7"/>
    <mergeCell ref="C8:E8"/>
    <mergeCell ref="F8:H8"/>
    <mergeCell ref="C10:E10"/>
    <mergeCell ref="F10:H10"/>
    <mergeCell ref="C11:E11"/>
    <mergeCell ref="F11:H11"/>
    <mergeCell ref="D13:E14"/>
    <mergeCell ref="F13:G14"/>
    <mergeCell ref="H13:H14"/>
    <mergeCell ref="D15:E15"/>
    <mergeCell ref="F15:G15"/>
    <mergeCell ref="D16:E16"/>
    <mergeCell ref="F16:G16"/>
    <mergeCell ref="D17:E17"/>
    <mergeCell ref="F17:G17"/>
    <mergeCell ref="F18:G18"/>
    <mergeCell ref="D20:E21"/>
    <mergeCell ref="F20:G21"/>
    <mergeCell ref="H20:H21"/>
    <mergeCell ref="D22:E22"/>
    <mergeCell ref="F22:G22"/>
    <mergeCell ref="D23:E23"/>
    <mergeCell ref="F23:G23"/>
    <mergeCell ref="D24:E24"/>
    <mergeCell ref="F24:G24"/>
    <mergeCell ref="D25:E25"/>
    <mergeCell ref="F25:G25"/>
    <mergeCell ref="B30:H30"/>
    <mergeCell ref="D26:E26"/>
    <mergeCell ref="F26:G26"/>
    <mergeCell ref="F27:G27"/>
    <mergeCell ref="C29:G29"/>
  </mergeCells>
  <dataValidations count="1">
    <dataValidation type="list" allowBlank="1" showInputMessage="1" showErrorMessage="1" sqref="D22:E22 D15:E15" xr:uid="{755EDE24-3AC2-4D04-A8C4-9D9CDEDBEEF0}">
      <formula1>$J$7:$J$9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30014AF4CC14CBD8B1BD0EB941CF0" ma:contentTypeVersion="13" ma:contentTypeDescription="Crear nuevo documento." ma:contentTypeScope="" ma:versionID="c53e5f4ccf7f7fd38568bfea03267e7d">
  <xsd:schema xmlns:xsd="http://www.w3.org/2001/XMLSchema" xmlns:xs="http://www.w3.org/2001/XMLSchema" xmlns:p="http://schemas.microsoft.com/office/2006/metadata/properties" xmlns:ns2="99fa1fec-90cf-4bf4-ad28-be43176c2173" xmlns:ns3="0d9faf5a-1549-406c-9c4a-3a597aa44f2a" targetNamespace="http://schemas.microsoft.com/office/2006/metadata/properties" ma:root="true" ma:fieldsID="75f4234bf1aedabd8ffff7bbaa23972a" ns2:_="" ns3:_="">
    <xsd:import namespace="99fa1fec-90cf-4bf4-ad28-be43176c2173"/>
    <xsd:import namespace="0d9faf5a-1549-406c-9c4a-3a597aa44f2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faf5a-1549-406c-9c4a-3a597aa44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JWYAVES5PER4-84579834-5518</_dlc_DocId>
    <TaxCatchAll xmlns="99fa1fec-90cf-4bf4-ad28-be43176c2173" xsi:nil="true"/>
    <lcf76f155ced4ddcb4097134ff3c332f xmlns="0d9faf5a-1549-406c-9c4a-3a597aa44f2a">
      <Terms xmlns="http://schemas.microsoft.com/office/infopath/2007/PartnerControls"/>
    </lcf76f155ced4ddcb4097134ff3c332f>
    <_dlc_DocIdUrl xmlns="99fa1fec-90cf-4bf4-ad28-be43176c2173">
      <Url>https://fundacionuvaes.sharepoint.com/sites/DOCUMENTACIONPERSONAS/_layouts/15/DocIdRedir.aspx?ID=JWYAVES5PER4-84579834-5518</Url>
      <Description>JWYAVES5PER4-84579834-5518</Description>
    </_dlc_DocIdUrl>
  </documentManagement>
</p:properties>
</file>

<file path=customXml/itemProps1.xml><?xml version="1.0" encoding="utf-8"?>
<ds:datastoreItem xmlns:ds="http://schemas.openxmlformats.org/officeDocument/2006/customXml" ds:itemID="{8284E189-E47D-42A6-B096-61743DEADA5B}"/>
</file>

<file path=customXml/itemProps2.xml><?xml version="1.0" encoding="utf-8"?>
<ds:datastoreItem xmlns:ds="http://schemas.openxmlformats.org/officeDocument/2006/customXml" ds:itemID="{8110A626-B462-4531-AF4E-67DDF02A9C0D}"/>
</file>

<file path=customXml/itemProps3.xml><?xml version="1.0" encoding="utf-8"?>
<ds:datastoreItem xmlns:ds="http://schemas.openxmlformats.org/officeDocument/2006/customXml" ds:itemID="{2AD2C731-305C-49E3-933F-5F1B29D6087A}"/>
</file>

<file path=customXml/itemProps4.xml><?xml version="1.0" encoding="utf-8"?>
<ds:datastoreItem xmlns:ds="http://schemas.openxmlformats.org/officeDocument/2006/customXml" ds:itemID="{82F7E3D7-3E20-4879-B482-CD09F951FE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CALVO CONDE</dc:creator>
  <cp:lastModifiedBy>YOLANDA CALVO CONDE</cp:lastModifiedBy>
  <dcterms:created xsi:type="dcterms:W3CDTF">2026-02-04T13:23:35Z</dcterms:created>
  <dcterms:modified xsi:type="dcterms:W3CDTF">2026-02-04T16:15:14Z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0x01010045830014AF4CC14CBD8B1BD0EB941CF0</vt:lpwstr>
  </property>
  <property fmtid="{D5CDD505-2E9C-101B-9397-08002B2CF9AE}" pid="3" name="_dlc_DocIdItemGuid">
    <vt:lpwstr>e1bbc80b-e5c9-4705-9e5d-133e5b7371ca</vt:lpwstr>
  </property>
</Properties>
</file>