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fundacion.uva.es\usuarios\escritorio\jamasas\Desktop\"/>
    </mc:Choice>
  </mc:AlternateContent>
  <xr:revisionPtr revIDLastSave="0" documentId="13_ncr:1_{D66D6F64-D62D-4F02-B566-12976BEF9900}" xr6:coauthVersionLast="47" xr6:coauthVersionMax="47" xr10:uidLastSave="{00000000-0000-0000-0000-000000000000}"/>
  <bookViews>
    <workbookView xWindow="-120" yWindow="-120" windowWidth="29040" windowHeight="15840" xr2:uid="{112853C9-DF0D-4C4D-A6E5-BC70BB454B9F}"/>
  </bookViews>
  <sheets>
    <sheet name="Hoja1" sheetId="1" r:id="rId1"/>
  </sheets>
  <definedNames>
    <definedName name="_xlnm.Print_Area" localSheetId="0">Hoja1!$B$1:$H$39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5" i="1" l="1"/>
  <c r="J34" i="1"/>
  <c r="H34" i="1" s="1"/>
  <c r="J30" i="1"/>
  <c r="H30" i="1" s="1"/>
  <c r="J29" i="1"/>
  <c r="H29" i="1" s="1"/>
  <c r="J28" i="1"/>
  <c r="H28" i="1" s="1"/>
  <c r="J23" i="1"/>
  <c r="H23" i="1" s="1"/>
  <c r="K23" i="1"/>
  <c r="J17" i="1"/>
  <c r="H17" i="1" s="1"/>
  <c r="J16" i="1"/>
  <c r="H16" i="1" s="1"/>
  <c r="K17" i="1"/>
  <c r="J24" i="1"/>
  <c r="H24" i="1" s="1"/>
  <c r="K35" i="1"/>
  <c r="K24" i="1"/>
  <c r="K28" i="1"/>
  <c r="J36" i="1" l="1"/>
  <c r="H36" i="1" s="1"/>
  <c r="J25" i="1"/>
  <c r="H25" i="1" s="1"/>
  <c r="J31" i="1"/>
  <c r="H31" i="1" s="1"/>
  <c r="H35" i="1"/>
  <c r="J18" i="1"/>
  <c r="H18" i="1" s="1"/>
  <c r="J15" i="1" l="1"/>
  <c r="H15" i="1" l="1"/>
  <c r="H38" i="1" l="1"/>
  <c r="F11" i="1" s="1"/>
</calcChain>
</file>

<file path=xl/sharedStrings.xml><?xml version="1.0" encoding="utf-8"?>
<sst xmlns="http://schemas.openxmlformats.org/spreadsheetml/2006/main" count="54" uniqueCount="49">
  <si>
    <t>PUNTUACIÓN</t>
  </si>
  <si>
    <t>SI</t>
  </si>
  <si>
    <t>NO</t>
  </si>
  <si>
    <t>Nombre y apellidos:</t>
  </si>
  <si>
    <t>email:</t>
  </si>
  <si>
    <t>teléfono de contacto:</t>
  </si>
  <si>
    <t>TOTAL FORMACIÓN REGLADA</t>
  </si>
  <si>
    <t>TABLA AUTOBAREMACION: A RELLENAR SOLO LAS CASILLAS SOMBREADAS</t>
  </si>
  <si>
    <t>CÓDIGO</t>
  </si>
  <si>
    <t>M1</t>
  </si>
  <si>
    <t>M1a</t>
  </si>
  <si>
    <t>M2</t>
  </si>
  <si>
    <t>M2a</t>
  </si>
  <si>
    <t>TOTAL AUTOBAREMO</t>
  </si>
  <si>
    <t>NIF/NIE/PASAPORTE:</t>
  </si>
  <si>
    <t>Por titulación de FP de grado medio en un área administrativa, 1 punto</t>
  </si>
  <si>
    <t>Total Autobaremo</t>
  </si>
  <si>
    <t>M3</t>
  </si>
  <si>
    <t>M3a</t>
  </si>
  <si>
    <t>M1b</t>
  </si>
  <si>
    <t>M4</t>
  </si>
  <si>
    <t>M4a</t>
  </si>
  <si>
    <t>TOTAL FORMACION NO REGLADA</t>
  </si>
  <si>
    <t>TOTAL EXPERIENCIA PROFESIONAL</t>
  </si>
  <si>
    <t>TOTAL OTROS MÉRITOS</t>
  </si>
  <si>
    <t>M4b</t>
  </si>
  <si>
    <t>C1</t>
  </si>
  <si>
    <t>C2</t>
  </si>
  <si>
    <t>----</t>
  </si>
  <si>
    <t>M3b</t>
  </si>
  <si>
    <t>Nº  MESES</t>
  </si>
  <si>
    <t>FORMACION NO REGLADA.  Máximo 10 puntos</t>
  </si>
  <si>
    <t>Nº</t>
  </si>
  <si>
    <t>M3c</t>
  </si>
  <si>
    <t>FORMACIÓN REGLADA. Máximo 25 puntos</t>
  </si>
  <si>
    <t>EXPERIENCIA PROFESIONAL. Máximo 45 puntos</t>
  </si>
  <si>
    <t>OTROS MÉRITOS. Máximo 20 puntos</t>
  </si>
  <si>
    <t>Titulación de grado u otras titulaciones relacionadas con medio ambiente, biología, forestal, con correspondencia a nivel MECES 2 (10 puntos)</t>
  </si>
  <si>
    <t>Titulación académica de máster/licenciatura u otras titulaciones relacionadas con medioambiente, biología, forestal con correspondencia a nivel MECES 3 (15 puntos)</t>
  </si>
  <si>
    <t>M2b</t>
  </si>
  <si>
    <t>Cursos de temática relacionadas con el puesto (1 punto por curso)</t>
  </si>
  <si>
    <t>Diplomas experto universitario, microcredenciales (2 puntos por titulación no reglada)</t>
  </si>
  <si>
    <t>Experiencia en diagnóstico de enfermedades agroforestales, entomología, control biológico, salud agroforestal: 1 puntos por mes.</t>
  </si>
  <si>
    <t>Experiencia laboral internacional, proyectos: 1 punto por mes</t>
  </si>
  <si>
    <t>Experiencia laboral, talleres temática ambiental, exposiciones, seminarios: 0,5 puntos por mes</t>
  </si>
  <si>
    <t>Dominio de idiomas (títulos, estancias, profesional -más de 2 años-):  5 puntos</t>
  </si>
  <si>
    <t>Nº PUBLICACIONES/PATENTES
 SI/NO</t>
  </si>
  <si>
    <t>Redacción de informes del proyecto,  experiencia en I+D , patentes,  redacción de publicaciones científicas: 1 punto por publicación / 1 punto por patente</t>
  </si>
  <si>
    <t xml:space="preserve"> SI/NO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</si>
</sst>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DM Sans"/>
    </font>
    <font>
      <b/>
      <sz val="11"/>
      <color theme="1"/>
      <name val="DM Sans"/>
    </font>
    <font>
      <b/>
      <sz val="14"/>
      <color theme="1"/>
      <name val="DM Sans"/>
    </font>
    <font>
      <sz val="14"/>
      <color theme="1"/>
      <name val="DM Sans"/>
    </font>
    <font>
      <b/>
      <sz val="12"/>
      <color theme="1"/>
      <name val="DM Sans"/>
    </font>
    <font>
      <b/>
      <sz val="18"/>
      <color theme="1"/>
      <name val="DM Sans"/>
    </font>
    <font>
      <b/>
      <sz val="18"/>
      <color theme="0"/>
      <name val="DM Sans"/>
    </font>
  </fonts>
  <fills count="7">
    <fill>
      <patternFill patternType="none"/>
    </fill>
    <fill>
      <patternFill patternType="gray125"/>
    </fill>
    <fill>
      <patternFill patternType="solid">
        <fgColor auto="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 style="medium">
        <color indexed="64"/>
      </left>
      <right style="thick">
        <color auto="1"/>
      </right>
      <top style="medium">
        <color indexed="64"/>
      </top>
      <bottom style="thick">
        <color indexed="64"/>
      </bottom>
      <diagonal/>
    </border>
    <border>
      <left style="thick">
        <color auto="1"/>
      </left>
      <right/>
      <top style="medium">
        <color indexed="64"/>
      </top>
      <bottom style="thick">
        <color indexed="64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6" borderId="0" xfId="0" applyFont="1" applyFill="1" applyAlignment="1">
      <alignment horizontal="justify" vertical="center" wrapText="1"/>
    </xf>
    <xf numFmtId="0" fontId="1" fillId="5" borderId="0" xfId="0" applyFont="1" applyFill="1" applyAlignment="1">
      <alignment horizontal="justify" vertical="center" wrapText="1"/>
    </xf>
    <xf numFmtId="0" fontId="2" fillId="5" borderId="0" xfId="0" applyFont="1" applyFill="1" applyAlignment="1">
      <alignment horizontal="center" vertical="center" wrapText="1"/>
    </xf>
    <xf numFmtId="4" fontId="1" fillId="0" borderId="0" xfId="0" applyNumberFormat="1" applyFont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1" fillId="6" borderId="0" xfId="0" applyFont="1" applyFill="1" applyAlignment="1">
      <alignment horizontal="justify" vertical="center"/>
    </xf>
    <xf numFmtId="4" fontId="1" fillId="0" borderId="0" xfId="0" applyNumberFormat="1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1" fillId="2" borderId="4" xfId="0" applyFont="1" applyFill="1" applyBorder="1" applyAlignment="1">
      <alignment horizontal="justify" vertical="center"/>
    </xf>
    <xf numFmtId="0" fontId="1" fillId="2" borderId="0" xfId="0" applyFont="1" applyFill="1" applyAlignment="1">
      <alignment horizontal="justify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justify" vertical="center"/>
    </xf>
    <xf numFmtId="0" fontId="2" fillId="2" borderId="0" xfId="0" applyFont="1" applyFill="1" applyAlignment="1">
      <alignment horizontal="justify" vertical="center"/>
    </xf>
    <xf numFmtId="0" fontId="1" fillId="0" borderId="0" xfId="0" quotePrefix="1" applyFont="1" applyAlignment="1">
      <alignment horizontal="justify" vertical="center"/>
    </xf>
    <xf numFmtId="0" fontId="1" fillId="0" borderId="5" xfId="0" applyFont="1" applyBorder="1" applyAlignment="1">
      <alignment vertical="center"/>
    </xf>
    <xf numFmtId="0" fontId="1" fillId="2" borderId="4" xfId="0" applyFont="1" applyFill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justify" vertical="center" wrapText="1"/>
    </xf>
    <xf numFmtId="2" fontId="2" fillId="2" borderId="12" xfId="0" applyNumberFormat="1" applyFont="1" applyFill="1" applyBorder="1" applyAlignment="1">
      <alignment horizontal="center" vertical="center" wrapText="1"/>
    </xf>
    <xf numFmtId="2" fontId="2" fillId="2" borderId="24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justify" vertical="center" wrapText="1"/>
    </xf>
    <xf numFmtId="0" fontId="2" fillId="2" borderId="7" xfId="0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right" vertical="center"/>
    </xf>
    <xf numFmtId="0" fontId="3" fillId="2" borderId="5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right" vertical="center" wrapText="1"/>
    </xf>
    <xf numFmtId="2" fontId="2" fillId="2" borderId="11" xfId="0" applyNumberFormat="1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2" fontId="2" fillId="2" borderId="16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2" fontId="2" fillId="2" borderId="5" xfId="0" applyNumberFormat="1" applyFont="1" applyFill="1" applyBorder="1" applyAlignment="1">
      <alignment horizontal="center" vertical="center" wrapText="1"/>
    </xf>
    <xf numFmtId="4" fontId="7" fillId="3" borderId="2" xfId="0" applyNumberFormat="1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2" fontId="2" fillId="2" borderId="29" xfId="0" applyNumberFormat="1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2" borderId="0" xfId="0" applyFont="1" applyFill="1" applyAlignment="1">
      <alignment horizontal="justify" vertical="center" wrapText="1"/>
    </xf>
    <xf numFmtId="0" fontId="1" fillId="2" borderId="5" xfId="0" applyFont="1" applyFill="1" applyBorder="1" applyAlignment="1">
      <alignment horizontal="justify" vertical="center" wrapText="1"/>
    </xf>
    <xf numFmtId="0" fontId="2" fillId="2" borderId="7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1" fillId="0" borderId="19" xfId="0" applyFont="1" applyBorder="1" applyAlignment="1">
      <alignment horizontal="justify" vertical="center"/>
    </xf>
    <xf numFmtId="0" fontId="1" fillId="4" borderId="1" xfId="0" applyFont="1" applyFill="1" applyBorder="1" applyAlignment="1" applyProtection="1">
      <alignment horizontal="justify" vertical="center"/>
      <protection locked="0"/>
    </xf>
    <xf numFmtId="0" fontId="1" fillId="4" borderId="20" xfId="0" applyFont="1" applyFill="1" applyBorder="1" applyAlignment="1" applyProtection="1">
      <alignment vertical="center"/>
      <protection locked="0"/>
    </xf>
    <xf numFmtId="0" fontId="1" fillId="4" borderId="13" xfId="0" applyFont="1" applyFill="1" applyBorder="1" applyAlignment="1" applyProtection="1">
      <alignment vertical="center"/>
      <protection locked="0"/>
    </xf>
    <xf numFmtId="0" fontId="2" fillId="4" borderId="39" xfId="0" applyFont="1" applyFill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" fillId="2" borderId="25" xfId="0" applyFont="1" applyFill="1" applyBorder="1" applyAlignment="1">
      <alignment horizontal="justify" vertical="center" wrapText="1"/>
    </xf>
    <xf numFmtId="0" fontId="1" fillId="2" borderId="17" xfId="0" applyFont="1" applyFill="1" applyBorder="1" applyAlignment="1">
      <alignment horizontal="justify" vertical="center" wrapText="1"/>
    </xf>
    <xf numFmtId="4" fontId="5" fillId="6" borderId="1" xfId="0" applyNumberFormat="1" applyFont="1" applyFill="1" applyBorder="1" applyAlignment="1">
      <alignment horizontal="center" vertical="center"/>
    </xf>
    <xf numFmtId="4" fontId="5" fillId="6" borderId="20" xfId="0" applyNumberFormat="1" applyFont="1" applyFill="1" applyBorder="1" applyAlignment="1">
      <alignment horizontal="center" vertical="center"/>
    </xf>
    <xf numFmtId="4" fontId="5" fillId="6" borderId="13" xfId="0" applyNumberFormat="1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 wrapText="1"/>
    </xf>
    <xf numFmtId="0" fontId="1" fillId="0" borderId="23" xfId="0" applyFont="1" applyBorder="1" applyAlignment="1">
      <alignment wrapText="1"/>
    </xf>
    <xf numFmtId="0" fontId="2" fillId="2" borderId="2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right" vertical="center" wrapText="1"/>
    </xf>
    <xf numFmtId="0" fontId="1" fillId="0" borderId="8" xfId="0" applyFont="1" applyBorder="1" applyAlignment="1">
      <alignment horizontal="right" vertical="center" wrapText="1"/>
    </xf>
    <xf numFmtId="0" fontId="2" fillId="4" borderId="25" xfId="0" applyFont="1" applyFill="1" applyBorder="1" applyAlignment="1" applyProtection="1">
      <alignment horizontal="center" vertical="center" wrapText="1"/>
      <protection locked="0"/>
    </xf>
    <xf numFmtId="0" fontId="2" fillId="4" borderId="17" xfId="0" applyFont="1" applyFill="1" applyBorder="1" applyAlignment="1" applyProtection="1">
      <alignment horizontal="center" vertical="center" wrapText="1"/>
      <protection locked="0"/>
    </xf>
    <xf numFmtId="0" fontId="5" fillId="2" borderId="2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26" xfId="0" applyFont="1" applyBorder="1" applyAlignment="1">
      <alignment horizontal="right" vertical="center" wrapText="1"/>
    </xf>
    <xf numFmtId="0" fontId="2" fillId="5" borderId="14" xfId="0" applyFont="1" applyFill="1" applyBorder="1" applyAlignment="1" applyProtection="1">
      <alignment horizontal="center" vertical="center" wrapText="1"/>
      <protection locked="0"/>
    </xf>
    <xf numFmtId="3" fontId="5" fillId="0" borderId="2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0" fontId="2" fillId="4" borderId="27" xfId="0" applyFont="1" applyFill="1" applyBorder="1" applyAlignment="1" applyProtection="1">
      <alignment horizontal="center" vertical="center" wrapText="1"/>
      <protection locked="0"/>
    </xf>
    <xf numFmtId="0" fontId="2" fillId="4" borderId="28" xfId="0" applyFont="1" applyFill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>
      <alignment horizontal="right" vertical="center" wrapText="1"/>
    </xf>
    <xf numFmtId="0" fontId="1" fillId="0" borderId="10" xfId="0" applyFont="1" applyBorder="1" applyAlignment="1">
      <alignment horizontal="right" vertical="center" wrapText="1"/>
    </xf>
    <xf numFmtId="0" fontId="1" fillId="0" borderId="11" xfId="0" applyFont="1" applyBorder="1" applyAlignment="1">
      <alignment horizontal="right" vertical="center" wrapText="1"/>
    </xf>
    <xf numFmtId="0" fontId="2" fillId="4" borderId="22" xfId="0" applyFont="1" applyFill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4" borderId="32" xfId="0" applyFont="1" applyFill="1" applyBorder="1" applyAlignment="1" applyProtection="1">
      <alignment horizontal="center" vertical="center" wrapText="1"/>
      <protection locked="0"/>
    </xf>
    <xf numFmtId="0" fontId="1" fillId="0" borderId="33" xfId="0" applyFont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 applyAlignment="1">
      <alignment horizontal="justify" vertical="center" wrapText="1"/>
    </xf>
    <xf numFmtId="0" fontId="1" fillId="2" borderId="18" xfId="0" applyFont="1" applyFill="1" applyBorder="1" applyAlignment="1">
      <alignment horizontal="justify" vertical="center" wrapText="1"/>
    </xf>
    <xf numFmtId="0" fontId="2" fillId="2" borderId="6" xfId="0" applyFont="1" applyFill="1" applyBorder="1" applyAlignment="1">
      <alignment horizontal="justify" vertical="center"/>
    </xf>
    <xf numFmtId="0" fontId="2" fillId="2" borderId="7" xfId="0" applyFont="1" applyFill="1" applyBorder="1" applyAlignment="1">
      <alignment horizontal="justify"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6" fillId="2" borderId="0" xfId="0" applyFont="1" applyFill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2" fillId="5" borderId="2" xfId="0" applyFont="1" applyFill="1" applyBorder="1" applyAlignment="1" applyProtection="1">
      <alignment horizontal="center" vertical="center" wrapText="1"/>
      <protection locked="0"/>
    </xf>
    <xf numFmtId="3" fontId="5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2" fillId="4" borderId="34" xfId="0" applyFont="1" applyFill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2" borderId="36" xfId="0" applyFont="1" applyFill="1" applyBorder="1" applyAlignment="1">
      <alignment horizontal="justify" vertical="center" wrapText="1"/>
    </xf>
    <xf numFmtId="0" fontId="1" fillId="2" borderId="38" xfId="0" applyFont="1" applyFill="1" applyBorder="1" applyAlignment="1">
      <alignment horizontal="justify" vertical="center" wrapText="1"/>
    </xf>
    <xf numFmtId="0" fontId="2" fillId="4" borderId="21" xfId="0" applyFont="1" applyFill="1" applyBorder="1" applyAlignment="1" applyProtection="1">
      <alignment horizontal="center" vertical="center" wrapText="1"/>
      <protection locked="0"/>
    </xf>
    <xf numFmtId="0" fontId="2" fillId="4" borderId="18" xfId="0" applyFont="1" applyFill="1" applyBorder="1" applyAlignment="1" applyProtection="1">
      <alignment horizontal="center" vertical="center" wrapText="1"/>
      <protection locked="0"/>
    </xf>
    <xf numFmtId="0" fontId="1" fillId="2" borderId="35" xfId="0" applyFont="1" applyFill="1" applyBorder="1" applyAlignment="1">
      <alignment horizontal="justify" vertical="center" wrapText="1"/>
    </xf>
    <xf numFmtId="0" fontId="1" fillId="2" borderId="37" xfId="0" applyFont="1" applyFill="1" applyBorder="1" applyAlignment="1">
      <alignment horizontal="justify" vertical="center" wrapText="1"/>
    </xf>
    <xf numFmtId="0" fontId="1" fillId="2" borderId="22" xfId="0" applyFont="1" applyFill="1" applyBorder="1" applyAlignment="1">
      <alignment horizontal="justify" vertical="center" wrapText="1"/>
    </xf>
    <xf numFmtId="0" fontId="1" fillId="2" borderId="3" xfId="0" applyFont="1" applyFill="1" applyBorder="1" applyAlignment="1">
      <alignment horizontal="justify" vertical="center" wrapText="1"/>
    </xf>
    <xf numFmtId="0" fontId="1" fillId="2" borderId="27" xfId="0" applyFont="1" applyFill="1" applyBorder="1" applyAlignment="1">
      <alignment horizontal="justify" vertical="center" wrapText="1"/>
    </xf>
    <xf numFmtId="0" fontId="1" fillId="2" borderId="28" xfId="0" applyFont="1" applyFill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85725</xdr:rowOff>
    </xdr:from>
    <xdr:to>
      <xdr:col>5</xdr:col>
      <xdr:colOff>581025</xdr:colOff>
      <xdr:row>3</xdr:row>
      <xdr:rowOff>114300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297E4FA3-52D3-48AA-AE54-6E42D0D022D9}"/>
            </a:ext>
          </a:extLst>
        </xdr:cNvPr>
        <xdr:cNvSpPr txBox="1"/>
      </xdr:nvSpPr>
      <xdr:spPr>
        <a:xfrm>
          <a:off x="28575" y="85725"/>
          <a:ext cx="1666875" cy="619125"/>
        </a:xfrm>
        <a:prstGeom prst="rect">
          <a:avLst/>
        </a:prstGeom>
        <a:solidFill>
          <a:schemeClr val="lt1"/>
        </a:solidFill>
        <a:ln w="25400" cmpd="sng">
          <a:solidFill>
            <a:schemeClr val="tx1"/>
          </a:solidFill>
          <a:miter lim="800000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/>
        </a:p>
      </xdr:txBody>
    </xdr:sp>
    <xdr:clientData/>
  </xdr:twoCellAnchor>
  <xdr:twoCellAnchor>
    <xdr:from>
      <xdr:col>5</xdr:col>
      <xdr:colOff>581025</xdr:colOff>
      <xdr:row>0</xdr:row>
      <xdr:rowOff>85725</xdr:rowOff>
    </xdr:from>
    <xdr:to>
      <xdr:col>7</xdr:col>
      <xdr:colOff>933450</xdr:colOff>
      <xdr:row>3</xdr:row>
      <xdr:rowOff>114300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3519647D-D9FC-40E4-A4DA-53A5E820D064}"/>
            </a:ext>
          </a:extLst>
        </xdr:cNvPr>
        <xdr:cNvSpPr txBox="1"/>
      </xdr:nvSpPr>
      <xdr:spPr>
        <a:xfrm>
          <a:off x="3086100" y="85725"/>
          <a:ext cx="6486525" cy="2819400"/>
        </a:xfrm>
        <a:prstGeom prst="rect">
          <a:avLst/>
        </a:prstGeom>
        <a:solidFill>
          <a:schemeClr val="lt1"/>
        </a:solidFill>
        <a:ln w="25400" cmpd="sng">
          <a:solidFill>
            <a:schemeClr val="tx1"/>
          </a:solidFill>
          <a:miter lim="800000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ES" sz="2000" b="1" u="none">
              <a:solidFill>
                <a:schemeClr val="dk1"/>
              </a:solidFill>
              <a:effectLst/>
              <a:latin typeface="DM Sans" pitchFamily="2" charset="0"/>
              <a:ea typeface="+mn-ea"/>
              <a:cs typeface="+mn-cs"/>
            </a:rPr>
            <a:t>Convocatoria para la selección de una plaza de Técnico/a de carácter indefinido al amparo del art. 23.bis de la Ley 17/2022 para trabajar en la Línea de Investigación:  Sanidad Forestal</a:t>
          </a:r>
        </a:p>
        <a:p>
          <a:endParaRPr lang="es-ES" sz="2000" u="none">
            <a:solidFill>
              <a:schemeClr val="dk1"/>
            </a:solidFill>
            <a:effectLst/>
            <a:latin typeface="DM Sans" pitchFamily="2" charset="0"/>
            <a:ea typeface="+mn-ea"/>
            <a:cs typeface="+mn-cs"/>
          </a:endParaRPr>
        </a:p>
        <a:p>
          <a:r>
            <a:rPr lang="es-ES" sz="2000" b="1" u="none">
              <a:solidFill>
                <a:schemeClr val="dk1"/>
              </a:solidFill>
              <a:effectLst/>
              <a:latin typeface="DM Sans" pitchFamily="2" charset="0"/>
              <a:ea typeface="+mn-ea"/>
              <a:cs typeface="+mn-cs"/>
            </a:rPr>
            <a:t>Referencia: SANFOR_2616</a:t>
          </a:r>
          <a:endParaRPr lang="es-ES" sz="2000" u="none">
            <a:solidFill>
              <a:schemeClr val="dk1"/>
            </a:solidFill>
            <a:effectLst/>
            <a:latin typeface="DM Sans" pitchFamily="2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2</xdr:col>
      <xdr:colOff>114300</xdr:colOff>
      <xdr:row>1</xdr:row>
      <xdr:rowOff>459106</xdr:rowOff>
    </xdr:from>
    <xdr:to>
      <xdr:col>4</xdr:col>
      <xdr:colOff>149769</xdr:colOff>
      <xdr:row>1</xdr:row>
      <xdr:rowOff>1095376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6B560CA-E397-4C4B-A6DF-2A21328199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2450" y="659131"/>
          <a:ext cx="2054769" cy="6362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A6793-ACF0-4A96-BA03-202A09789768}">
  <sheetPr>
    <pageSetUpPr fitToPage="1"/>
  </sheetPr>
  <dimension ref="A1:L40"/>
  <sheetViews>
    <sheetView tabSelected="1" topLeftCell="A21" zoomScaleNormal="100" workbookViewId="0">
      <selection activeCell="P34" sqref="P34"/>
    </sheetView>
  </sheetViews>
  <sheetFormatPr baseColWidth="10" defaultColWidth="11.42578125" defaultRowHeight="15.75" x14ac:dyDescent="0.25"/>
  <cols>
    <col min="1" max="1" width="3.42578125" style="5" customWidth="1"/>
    <col min="2" max="2" width="3.140625" style="5" customWidth="1"/>
    <col min="3" max="3" width="12.28515625" style="5" customWidth="1"/>
    <col min="4" max="4" width="18" style="5" customWidth="1"/>
    <col min="5" max="5" width="15.140625" style="5" customWidth="1"/>
    <col min="6" max="6" width="20.28515625" style="5" customWidth="1"/>
    <col min="7" max="7" width="65.5703125" style="5" customWidth="1"/>
    <col min="8" max="8" width="17" style="39" customWidth="1"/>
    <col min="9" max="9" width="4.7109375" style="5" hidden="1" customWidth="1"/>
    <col min="10" max="10" width="11.42578125" style="4" hidden="1" customWidth="1"/>
    <col min="11" max="12" width="11.42578125" style="5" hidden="1" customWidth="1"/>
    <col min="13" max="16384" width="11.42578125" style="5"/>
  </cols>
  <sheetData>
    <row r="1" spans="1:12" ht="15.75" customHeight="1" x14ac:dyDescent="0.25">
      <c r="A1" s="1"/>
      <c r="B1" s="2"/>
      <c r="C1" s="2"/>
      <c r="D1" s="2"/>
      <c r="E1" s="2"/>
      <c r="F1" s="2"/>
      <c r="G1" s="2"/>
      <c r="H1" s="3"/>
      <c r="I1" s="1"/>
    </row>
    <row r="2" spans="1:12" ht="116.25" customHeight="1" x14ac:dyDescent="0.25">
      <c r="A2" s="1"/>
      <c r="B2" s="2"/>
      <c r="C2" s="2"/>
      <c r="D2" s="2"/>
      <c r="E2" s="2"/>
      <c r="F2" s="2"/>
      <c r="G2" s="2"/>
      <c r="H2" s="3"/>
      <c r="I2" s="1"/>
    </row>
    <row r="3" spans="1:12" ht="80.25" customHeight="1" x14ac:dyDescent="0.25">
      <c r="A3" s="1"/>
      <c r="B3" s="2"/>
      <c r="C3" s="2"/>
      <c r="D3" s="2"/>
      <c r="E3" s="2"/>
      <c r="F3" s="2"/>
      <c r="G3" s="2"/>
      <c r="H3" s="3"/>
      <c r="I3" s="1"/>
    </row>
    <row r="4" spans="1:12" ht="60" customHeight="1" thickBot="1" x14ac:dyDescent="0.3">
      <c r="A4" s="1"/>
      <c r="B4" s="2"/>
      <c r="C4" s="2"/>
      <c r="D4" s="2"/>
      <c r="E4" s="2"/>
      <c r="F4" s="2"/>
      <c r="G4" s="2"/>
      <c r="H4" s="3"/>
      <c r="I4" s="1"/>
    </row>
    <row r="5" spans="1:12" s="8" customFormat="1" ht="21" thickTop="1" thickBot="1" x14ac:dyDescent="0.3">
      <c r="A5" s="6"/>
      <c r="B5" s="44" t="s">
        <v>7</v>
      </c>
      <c r="C5" s="45"/>
      <c r="D5" s="46"/>
      <c r="E5" s="46"/>
      <c r="F5" s="46"/>
      <c r="G5" s="46"/>
      <c r="H5" s="47"/>
      <c r="I5" s="6"/>
      <c r="J5" s="7"/>
    </row>
    <row r="6" spans="1:12" s="8" customFormat="1" ht="16.5" thickTop="1" x14ac:dyDescent="0.25">
      <c r="A6" s="6"/>
      <c r="B6" s="9"/>
      <c r="C6" s="10"/>
      <c r="D6" s="10"/>
      <c r="E6" s="10"/>
      <c r="F6" s="10"/>
      <c r="G6" s="10"/>
      <c r="H6" s="11"/>
      <c r="I6" s="6"/>
    </row>
    <row r="7" spans="1:12" s="8" customFormat="1" ht="15" customHeight="1" x14ac:dyDescent="0.25">
      <c r="A7" s="6"/>
      <c r="B7" s="12"/>
      <c r="C7" s="53" t="s">
        <v>3</v>
      </c>
      <c r="D7" s="54"/>
      <c r="E7" s="55"/>
      <c r="F7" s="56"/>
      <c r="G7" s="57"/>
      <c r="H7" s="58"/>
      <c r="I7" s="6"/>
      <c r="J7" s="14"/>
      <c r="K7" s="14" t="s">
        <v>28</v>
      </c>
      <c r="L7" s="8">
        <v>0</v>
      </c>
    </row>
    <row r="8" spans="1:12" s="8" customFormat="1" x14ac:dyDescent="0.25">
      <c r="A8" s="6"/>
      <c r="B8" s="12"/>
      <c r="C8" s="53" t="s">
        <v>14</v>
      </c>
      <c r="D8" s="54"/>
      <c r="E8" s="55"/>
      <c r="F8" s="56"/>
      <c r="G8" s="57"/>
      <c r="H8" s="58"/>
      <c r="I8" s="6"/>
      <c r="J8" s="7" t="s">
        <v>1</v>
      </c>
      <c r="K8" s="8" t="s">
        <v>26</v>
      </c>
      <c r="L8" s="8">
        <v>1</v>
      </c>
    </row>
    <row r="9" spans="1:12" s="8" customFormat="1" x14ac:dyDescent="0.25">
      <c r="A9" s="6"/>
      <c r="B9" s="12"/>
      <c r="C9" s="53" t="s">
        <v>4</v>
      </c>
      <c r="D9" s="54"/>
      <c r="E9" s="55"/>
      <c r="F9" s="56"/>
      <c r="G9" s="57"/>
      <c r="H9" s="58"/>
      <c r="I9" s="6"/>
      <c r="J9" s="7" t="s">
        <v>2</v>
      </c>
      <c r="K9" s="8" t="s">
        <v>27</v>
      </c>
      <c r="L9" s="8">
        <v>2</v>
      </c>
    </row>
    <row r="10" spans="1:12" s="8" customFormat="1" ht="14.25" customHeight="1" x14ac:dyDescent="0.25">
      <c r="A10" s="6"/>
      <c r="B10" s="12"/>
      <c r="C10" s="53" t="s">
        <v>5</v>
      </c>
      <c r="D10" s="54"/>
      <c r="E10" s="55"/>
      <c r="F10" s="56"/>
      <c r="G10" s="57"/>
      <c r="H10" s="58"/>
      <c r="I10" s="6"/>
      <c r="J10" s="7"/>
    </row>
    <row r="11" spans="1:12" s="8" customFormat="1" ht="14.25" customHeight="1" x14ac:dyDescent="0.25">
      <c r="A11" s="6"/>
      <c r="B11" s="12"/>
      <c r="C11" s="53" t="s">
        <v>16</v>
      </c>
      <c r="D11" s="54"/>
      <c r="E11" s="55"/>
      <c r="F11" s="63">
        <f>H38</f>
        <v>0</v>
      </c>
      <c r="G11" s="64"/>
      <c r="H11" s="65"/>
      <c r="I11" s="6"/>
      <c r="J11" s="7"/>
    </row>
    <row r="12" spans="1:12" s="8" customFormat="1" ht="14.25" customHeight="1" thickBot="1" x14ac:dyDescent="0.3">
      <c r="A12" s="6"/>
      <c r="B12" s="12"/>
      <c r="C12" s="13"/>
      <c r="D12" s="10"/>
      <c r="E12" s="10"/>
      <c r="F12" s="10"/>
      <c r="G12" s="10"/>
      <c r="H12" s="15"/>
      <c r="I12" s="6"/>
      <c r="J12" s="7"/>
    </row>
    <row r="13" spans="1:12" ht="19.5" customHeight="1" thickTop="1" thickBot="1" x14ac:dyDescent="0.3">
      <c r="A13" s="1"/>
      <c r="B13" s="16"/>
      <c r="C13" s="17" t="s">
        <v>8</v>
      </c>
      <c r="D13" s="68" t="s">
        <v>48</v>
      </c>
      <c r="E13" s="69"/>
      <c r="F13" s="78" t="s">
        <v>34</v>
      </c>
      <c r="G13" s="79"/>
      <c r="H13" s="51" t="s">
        <v>0</v>
      </c>
      <c r="I13" s="1"/>
    </row>
    <row r="14" spans="1:12" ht="19.5" customHeight="1" thickTop="1" thickBot="1" x14ac:dyDescent="0.3">
      <c r="A14" s="1"/>
      <c r="B14" s="16"/>
      <c r="C14" s="17" t="s">
        <v>9</v>
      </c>
      <c r="D14" s="98"/>
      <c r="E14" s="99"/>
      <c r="F14" s="96"/>
      <c r="G14" s="97"/>
      <c r="H14" s="52"/>
      <c r="I14" s="1"/>
    </row>
    <row r="15" spans="1:12" ht="18" hidden="1" customHeight="1" thickTop="1" thickBot="1" x14ac:dyDescent="0.3">
      <c r="A15" s="1"/>
      <c r="B15" s="16"/>
      <c r="C15" s="17" t="s">
        <v>10</v>
      </c>
      <c r="D15" s="93"/>
      <c r="E15" s="95"/>
      <c r="F15" s="48" t="s">
        <v>15</v>
      </c>
      <c r="G15" s="49"/>
      <c r="H15" s="18">
        <f>1*J15</f>
        <v>0</v>
      </c>
      <c r="I15" s="1"/>
      <c r="J15" s="4">
        <f>IF(D15=$J$8,1,0)</f>
        <v>0</v>
      </c>
    </row>
    <row r="16" spans="1:12" ht="36.75" customHeight="1" thickTop="1" thickBot="1" x14ac:dyDescent="0.3">
      <c r="A16" s="1"/>
      <c r="B16" s="16"/>
      <c r="C16" s="28" t="s">
        <v>10</v>
      </c>
      <c r="D16" s="100"/>
      <c r="E16" s="101"/>
      <c r="F16" s="102" t="s">
        <v>37</v>
      </c>
      <c r="G16" s="103"/>
      <c r="H16" s="20">
        <f t="shared" ref="H16" si="0">J16</f>
        <v>0</v>
      </c>
      <c r="I16" s="1"/>
      <c r="J16" s="4">
        <f>IF(D16=$J$8,10,0)</f>
        <v>0</v>
      </c>
    </row>
    <row r="17" spans="1:11" ht="36.75" customHeight="1" thickBot="1" x14ac:dyDescent="0.3">
      <c r="A17" s="1"/>
      <c r="B17" s="16"/>
      <c r="C17" s="40" t="s">
        <v>19</v>
      </c>
      <c r="D17" s="59"/>
      <c r="E17" s="60"/>
      <c r="F17" s="61" t="s">
        <v>38</v>
      </c>
      <c r="G17" s="62"/>
      <c r="H17" s="21">
        <f>J17</f>
        <v>0</v>
      </c>
      <c r="I17" s="1"/>
      <c r="J17" s="4">
        <f>IF(D17=$J$8,15,0)</f>
        <v>0</v>
      </c>
      <c r="K17" s="5">
        <f>D17*0.5</f>
        <v>0</v>
      </c>
    </row>
    <row r="18" spans="1:11" ht="21" customHeight="1" thickTop="1" thickBot="1" x14ac:dyDescent="0.3">
      <c r="A18" s="1"/>
      <c r="B18" s="16"/>
      <c r="C18" s="22"/>
      <c r="D18" s="23"/>
      <c r="E18" s="23"/>
      <c r="F18" s="50" t="s">
        <v>6</v>
      </c>
      <c r="G18" s="50"/>
      <c r="H18" s="24">
        <f>IF(J18&gt;25,25,J18)</f>
        <v>0</v>
      </c>
      <c r="I18" s="1"/>
      <c r="J18" s="4">
        <f>SUM(J16:J17)</f>
        <v>0</v>
      </c>
    </row>
    <row r="19" spans="1:11" ht="24.75" customHeight="1" thickTop="1" thickBot="1" x14ac:dyDescent="0.3">
      <c r="A19" s="1"/>
      <c r="B19" s="16"/>
      <c r="C19" s="19"/>
      <c r="D19" s="25"/>
      <c r="E19" s="25"/>
      <c r="F19" s="26"/>
      <c r="G19" s="26"/>
      <c r="H19" s="27"/>
      <c r="I19" s="1"/>
    </row>
    <row r="20" spans="1:11" ht="22.5" customHeight="1" thickTop="1" thickBot="1" x14ac:dyDescent="0.3">
      <c r="A20" s="1"/>
      <c r="B20" s="16"/>
      <c r="C20" s="17" t="s">
        <v>8</v>
      </c>
      <c r="D20" s="68" t="s">
        <v>32</v>
      </c>
      <c r="E20" s="69"/>
      <c r="F20" s="78" t="s">
        <v>31</v>
      </c>
      <c r="G20" s="79"/>
      <c r="H20" s="51" t="s">
        <v>0</v>
      </c>
      <c r="I20" s="1"/>
    </row>
    <row r="21" spans="1:11" ht="14.25" customHeight="1" thickTop="1" x14ac:dyDescent="0.25">
      <c r="A21" s="1"/>
      <c r="B21" s="16"/>
      <c r="C21" s="72" t="s">
        <v>11</v>
      </c>
      <c r="D21" s="70"/>
      <c r="E21" s="71"/>
      <c r="F21" s="80"/>
      <c r="G21" s="81"/>
      <c r="H21" s="66"/>
      <c r="I21" s="1"/>
    </row>
    <row r="22" spans="1:11" ht="6" customHeight="1" thickBot="1" x14ac:dyDescent="0.3">
      <c r="A22" s="1"/>
      <c r="B22" s="16"/>
      <c r="C22" s="52"/>
      <c r="D22" s="70"/>
      <c r="E22" s="71"/>
      <c r="F22" s="82"/>
      <c r="G22" s="83"/>
      <c r="H22" s="67"/>
      <c r="I22" s="1"/>
    </row>
    <row r="23" spans="1:11" ht="36.75" customHeight="1" thickTop="1" thickBot="1" x14ac:dyDescent="0.3">
      <c r="A23" s="1"/>
      <c r="B23" s="16"/>
      <c r="C23" s="28" t="s">
        <v>12</v>
      </c>
      <c r="D23" s="119"/>
      <c r="E23" s="120"/>
      <c r="F23" s="102" t="s">
        <v>40</v>
      </c>
      <c r="G23" s="103"/>
      <c r="H23" s="20">
        <f>J23</f>
        <v>0</v>
      </c>
      <c r="I23" s="1"/>
      <c r="J23" s="4">
        <f>D23*1</f>
        <v>0</v>
      </c>
      <c r="K23" s="5">
        <f>D23*0.5</f>
        <v>0</v>
      </c>
    </row>
    <row r="24" spans="1:11" ht="36.75" customHeight="1" thickTop="1" thickBot="1" x14ac:dyDescent="0.3">
      <c r="A24" s="1"/>
      <c r="B24" s="16"/>
      <c r="C24" s="28" t="s">
        <v>39</v>
      </c>
      <c r="D24" s="76"/>
      <c r="E24" s="77"/>
      <c r="F24" s="61" t="s">
        <v>41</v>
      </c>
      <c r="G24" s="62"/>
      <c r="H24" s="41">
        <f>J24</f>
        <v>0</v>
      </c>
      <c r="I24" s="1"/>
      <c r="J24" s="4">
        <f>D24*2</f>
        <v>0</v>
      </c>
      <c r="K24" s="5">
        <f>D24*0.5</f>
        <v>0</v>
      </c>
    </row>
    <row r="25" spans="1:11" ht="21" customHeight="1" thickTop="1" thickBot="1" x14ac:dyDescent="0.3">
      <c r="A25" s="1"/>
      <c r="B25" s="16"/>
      <c r="C25" s="90" t="s">
        <v>22</v>
      </c>
      <c r="D25" s="91"/>
      <c r="E25" s="91"/>
      <c r="F25" s="91"/>
      <c r="G25" s="92"/>
      <c r="H25" s="24">
        <f>IF(J25&gt;10,10,J25)</f>
        <v>0</v>
      </c>
      <c r="I25" s="1"/>
      <c r="J25" s="4">
        <f>SUM(H23:H24)</f>
        <v>0</v>
      </c>
    </row>
    <row r="26" spans="1:11" ht="21" customHeight="1" thickTop="1" thickBot="1" x14ac:dyDescent="0.3">
      <c r="A26" s="1"/>
      <c r="B26" s="16"/>
      <c r="C26" s="29"/>
      <c r="D26" s="25"/>
      <c r="E26" s="25"/>
      <c r="F26" s="26"/>
      <c r="G26" s="29"/>
      <c r="H26" s="30"/>
      <c r="I26" s="1"/>
    </row>
    <row r="27" spans="1:11" ht="40.5" customHeight="1" thickTop="1" thickBot="1" x14ac:dyDescent="0.3">
      <c r="A27" s="1"/>
      <c r="B27" s="16"/>
      <c r="C27" s="17" t="s">
        <v>17</v>
      </c>
      <c r="D27" s="85" t="s">
        <v>30</v>
      </c>
      <c r="E27" s="85"/>
      <c r="F27" s="86" t="s">
        <v>35</v>
      </c>
      <c r="G27" s="87"/>
      <c r="H27" s="18" t="s">
        <v>0</v>
      </c>
      <c r="I27" s="1"/>
    </row>
    <row r="28" spans="1:11" ht="36.75" customHeight="1" thickTop="1" thickBot="1" x14ac:dyDescent="0.3">
      <c r="A28" s="1"/>
      <c r="B28" s="16"/>
      <c r="C28" s="40" t="s">
        <v>18</v>
      </c>
      <c r="D28" s="93"/>
      <c r="E28" s="94"/>
      <c r="F28" s="123" t="s">
        <v>42</v>
      </c>
      <c r="G28" s="124"/>
      <c r="H28" s="20">
        <f>J28</f>
        <v>0</v>
      </c>
      <c r="I28" s="1"/>
      <c r="J28" s="4">
        <f>D28*1</f>
        <v>0</v>
      </c>
      <c r="K28" s="5">
        <f>D28*0.5</f>
        <v>0</v>
      </c>
    </row>
    <row r="29" spans="1:11" ht="36.75" customHeight="1" thickBot="1" x14ac:dyDescent="0.3">
      <c r="A29" s="1"/>
      <c r="B29" s="16"/>
      <c r="C29" s="40" t="s">
        <v>29</v>
      </c>
      <c r="D29" s="88"/>
      <c r="E29" s="89"/>
      <c r="F29" s="125" t="s">
        <v>43</v>
      </c>
      <c r="G29" s="126"/>
      <c r="H29" s="33">
        <f>J29</f>
        <v>0</v>
      </c>
      <c r="I29" s="1"/>
      <c r="J29" s="4">
        <f>D29*1</f>
        <v>0</v>
      </c>
    </row>
    <row r="30" spans="1:11" ht="36.75" customHeight="1" thickBot="1" x14ac:dyDescent="0.3">
      <c r="A30" s="1"/>
      <c r="B30" s="16"/>
      <c r="C30" s="40" t="s">
        <v>33</v>
      </c>
      <c r="D30" s="88"/>
      <c r="E30" s="89"/>
      <c r="F30" s="125" t="s">
        <v>44</v>
      </c>
      <c r="G30" s="126"/>
      <c r="H30" s="41">
        <f>J30</f>
        <v>0</v>
      </c>
      <c r="I30" s="1"/>
      <c r="J30" s="4">
        <f>D30*0.5</f>
        <v>0</v>
      </c>
    </row>
    <row r="31" spans="1:11" ht="22.5" customHeight="1" thickTop="1" thickBot="1" x14ac:dyDescent="0.3">
      <c r="A31" s="1"/>
      <c r="B31" s="16"/>
      <c r="C31" s="73" t="s">
        <v>23</v>
      </c>
      <c r="D31" s="74"/>
      <c r="E31" s="74"/>
      <c r="F31" s="74"/>
      <c r="G31" s="84"/>
      <c r="H31" s="24">
        <f>IF(J31&gt;45,45,J31)</f>
        <v>0</v>
      </c>
      <c r="I31" s="1"/>
      <c r="J31" s="4">
        <f>SUM(H28:H30)</f>
        <v>0</v>
      </c>
    </row>
    <row r="32" spans="1:11" ht="22.5" customHeight="1" thickTop="1" thickBot="1" x14ac:dyDescent="0.3">
      <c r="A32" s="1"/>
      <c r="B32" s="16"/>
      <c r="C32" s="113"/>
      <c r="D32" s="114"/>
      <c r="E32" s="114"/>
      <c r="F32" s="114"/>
      <c r="G32" s="114"/>
      <c r="H32" s="31"/>
      <c r="I32" s="1"/>
    </row>
    <row r="33" spans="1:11" ht="58.5" customHeight="1" thickTop="1" thickBot="1" x14ac:dyDescent="0.3">
      <c r="A33" s="1"/>
      <c r="B33" s="16"/>
      <c r="C33" s="17" t="s">
        <v>20</v>
      </c>
      <c r="D33" s="111" t="s">
        <v>46</v>
      </c>
      <c r="E33" s="111"/>
      <c r="F33" s="112" t="s">
        <v>36</v>
      </c>
      <c r="G33" s="112"/>
      <c r="H33" s="32" t="s">
        <v>0</v>
      </c>
      <c r="I33" s="1"/>
    </row>
    <row r="34" spans="1:11" ht="41.25" customHeight="1" thickTop="1" thickBot="1" x14ac:dyDescent="0.3">
      <c r="A34" s="1"/>
      <c r="B34" s="16"/>
      <c r="C34" s="42" t="s">
        <v>21</v>
      </c>
      <c r="D34" s="119"/>
      <c r="E34" s="120"/>
      <c r="F34" s="121" t="s">
        <v>47</v>
      </c>
      <c r="G34" s="122"/>
      <c r="H34" s="20">
        <f>J34</f>
        <v>0</v>
      </c>
      <c r="I34" s="1"/>
      <c r="J34" s="4">
        <f>D34*1</f>
        <v>0</v>
      </c>
    </row>
    <row r="35" spans="1:11" ht="42" customHeight="1" thickBot="1" x14ac:dyDescent="0.3">
      <c r="A35" s="1"/>
      <c r="B35" s="16"/>
      <c r="C35" s="43" t="s">
        <v>25</v>
      </c>
      <c r="D35" s="115"/>
      <c r="E35" s="116"/>
      <c r="F35" s="117" t="s">
        <v>45</v>
      </c>
      <c r="G35" s="118"/>
      <c r="H35" s="21">
        <f>J35</f>
        <v>0</v>
      </c>
      <c r="I35" s="1"/>
      <c r="J35" s="4">
        <f>IF(D35=$J$8,5,0)</f>
        <v>0</v>
      </c>
      <c r="K35" s="5">
        <f>D35*0.5</f>
        <v>0</v>
      </c>
    </row>
    <row r="36" spans="1:11" ht="28.15" customHeight="1" thickTop="1" thickBot="1" x14ac:dyDescent="0.3">
      <c r="A36" s="1"/>
      <c r="B36" s="16"/>
      <c r="C36" s="73" t="s">
        <v>24</v>
      </c>
      <c r="D36" s="74"/>
      <c r="E36" s="74"/>
      <c r="F36" s="74"/>
      <c r="G36" s="75"/>
      <c r="H36" s="24">
        <f>IF(J36&gt;20,20,J36)</f>
        <v>0</v>
      </c>
      <c r="I36" s="1"/>
      <c r="J36" s="4">
        <f>SUM(J34:J35)</f>
        <v>0</v>
      </c>
    </row>
    <row r="37" spans="1:11" ht="19.5" customHeight="1" thickTop="1" thickBot="1" x14ac:dyDescent="0.3">
      <c r="A37" s="1"/>
      <c r="B37" s="16"/>
      <c r="C37" s="34"/>
      <c r="D37" s="35"/>
      <c r="E37" s="25"/>
      <c r="F37" s="25"/>
      <c r="G37" s="26"/>
      <c r="H37" s="36"/>
      <c r="I37" s="1"/>
    </row>
    <row r="38" spans="1:11" ht="22.5" customHeight="1" thickTop="1" thickBot="1" x14ac:dyDescent="0.3">
      <c r="A38" s="1"/>
      <c r="B38" s="16"/>
      <c r="C38" s="108" t="s">
        <v>13</v>
      </c>
      <c r="D38" s="109"/>
      <c r="E38" s="109"/>
      <c r="F38" s="109"/>
      <c r="G38" s="110"/>
      <c r="H38" s="37">
        <f>SUM(H36,H31,H25,H18)</f>
        <v>0</v>
      </c>
      <c r="I38" s="1"/>
    </row>
    <row r="39" spans="1:11" ht="10.5" customHeight="1" thickTop="1" thickBot="1" x14ac:dyDescent="0.3">
      <c r="A39" s="1"/>
      <c r="B39" s="104"/>
      <c r="C39" s="105"/>
      <c r="D39" s="106"/>
      <c r="E39" s="106"/>
      <c r="F39" s="106"/>
      <c r="G39" s="106"/>
      <c r="H39" s="107"/>
      <c r="I39" s="1"/>
    </row>
    <row r="40" spans="1:11" ht="16.5" thickTop="1" x14ac:dyDescent="0.25">
      <c r="A40" s="1"/>
      <c r="B40" s="1"/>
      <c r="C40" s="1"/>
      <c r="D40" s="1"/>
      <c r="E40" s="1"/>
      <c r="F40" s="1"/>
      <c r="G40" s="1"/>
      <c r="H40" s="38"/>
      <c r="I40" s="1"/>
    </row>
  </sheetData>
  <sheetProtection algorithmName="SHA-512" hashValue="wfOX24bzV32f6WdsP9ZG9mN5uphuBHkf/S/PCrxXMKNsaOaKre6TpsHOZF+e+Ju10OSVbmU37QpiSHuZ1wRzdg==" saltValue="7eKRJw/FDmPJ5C/kamgteg==" spinCount="100000" sheet="1" objects="1" scenarios="1"/>
  <mergeCells count="49">
    <mergeCell ref="F29:G29"/>
    <mergeCell ref="F30:G30"/>
    <mergeCell ref="D29:E29"/>
    <mergeCell ref="B39:H39"/>
    <mergeCell ref="C38:G38"/>
    <mergeCell ref="D33:E33"/>
    <mergeCell ref="F33:G33"/>
    <mergeCell ref="C32:G32"/>
    <mergeCell ref="D35:E35"/>
    <mergeCell ref="F35:G35"/>
    <mergeCell ref="D34:E34"/>
    <mergeCell ref="F34:G34"/>
    <mergeCell ref="D15:E15"/>
    <mergeCell ref="F13:G14"/>
    <mergeCell ref="D13:E14"/>
    <mergeCell ref="D16:E16"/>
    <mergeCell ref="F16:G16"/>
    <mergeCell ref="H20:H22"/>
    <mergeCell ref="D20:E22"/>
    <mergeCell ref="C21:C22"/>
    <mergeCell ref="C36:G36"/>
    <mergeCell ref="D24:E24"/>
    <mergeCell ref="F24:G24"/>
    <mergeCell ref="F20:G22"/>
    <mergeCell ref="C31:G31"/>
    <mergeCell ref="D27:E27"/>
    <mergeCell ref="F27:G27"/>
    <mergeCell ref="D30:E30"/>
    <mergeCell ref="C25:G25"/>
    <mergeCell ref="D28:E28"/>
    <mergeCell ref="D23:E23"/>
    <mergeCell ref="F23:G23"/>
    <mergeCell ref="F28:G28"/>
    <mergeCell ref="B5:H5"/>
    <mergeCell ref="F15:G15"/>
    <mergeCell ref="F18:G18"/>
    <mergeCell ref="H13:H14"/>
    <mergeCell ref="C7:E7"/>
    <mergeCell ref="C8:E8"/>
    <mergeCell ref="C9:E9"/>
    <mergeCell ref="C10:E10"/>
    <mergeCell ref="F7:H7"/>
    <mergeCell ref="F8:H8"/>
    <mergeCell ref="F9:H9"/>
    <mergeCell ref="F10:H10"/>
    <mergeCell ref="D17:E17"/>
    <mergeCell ref="F17:G17"/>
    <mergeCell ref="C11:E11"/>
    <mergeCell ref="F11:H11"/>
  </mergeCells>
  <dataValidations count="1">
    <dataValidation type="list" allowBlank="1" showInputMessage="1" showErrorMessage="1" sqref="D15:E17 D35:E35" xr:uid="{709FF821-8CDA-42C3-B49B-EFC019DE8EB3}">
      <formula1>$J$7:$J$9</formula1>
    </dataValidation>
  </dataValidations>
  <pageMargins left="0.39370078740157483" right="0.39370078740157483" top="0.74803149606299213" bottom="0.74803149606299213" header="0.31496062992125984" footer="0.31496062992125984"/>
  <pageSetup paperSize="9" scale="6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DF899B1F1ED3942B64700BE5273178F" ma:contentTypeVersion="12" ma:contentTypeDescription="Crear nuevo documento." ma:contentTypeScope="" ma:versionID="5ff2bf7cdcd6d47fa8218686cfac6c85">
  <xsd:schema xmlns:xsd="http://www.w3.org/2001/XMLSchema" xmlns:xs="http://www.w3.org/2001/XMLSchema" xmlns:p="http://schemas.microsoft.com/office/2006/metadata/properties" xmlns:ns2="99fa1fec-90cf-4bf4-ad28-be43176c2173" xmlns:ns3="9c20eddb-8e12-4c95-ac35-05f3167c6de2" targetNamespace="http://schemas.microsoft.com/office/2006/metadata/properties" ma:root="true" ma:fieldsID="62a6383e4ae4da6bc88f38d6b5672eac" ns2:_="" ns3:_="">
    <xsd:import namespace="99fa1fec-90cf-4bf4-ad28-be43176c2173"/>
    <xsd:import namespace="9c20eddb-8e12-4c95-ac35-05f3167c6de2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fa1fec-90cf-4bf4-ad28-be43176c217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dexed="true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5ea80242-96d3-4bcf-a7da-724d6558b89e}" ma:internalName="TaxCatchAll" ma:showField="CatchAllData" ma:web="99fa1fec-90cf-4bf4-ad28-be43176c21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20eddb-8e12-4c95-ac35-05f3167c6d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0de334c4-0662-469b-9b99-c96eb32deb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99fa1fec-90cf-4bf4-ad28-be43176c2173">JWYAVES5PER4-1547219876-6913</_dlc_DocId>
    <_dlc_DocIdUrl xmlns="99fa1fec-90cf-4bf4-ad28-be43176c2173">
      <Url>https://fundacionuvaes.sharepoint.com/sites/DOCUMENTACIONPERSONAS/_layouts/15/DocIdRedir.aspx?ID=JWYAVES5PER4-1547219876-6913</Url>
      <Description>JWYAVES5PER4-1547219876-6913</Description>
    </_dlc_DocIdUrl>
    <TaxCatchAll xmlns="99fa1fec-90cf-4bf4-ad28-be43176c2173" xsi:nil="true"/>
    <lcf76f155ced4ddcb4097134ff3c332f xmlns="9c20eddb-8e12-4c95-ac35-05f3167c6de2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C328DB-6931-402C-A10D-D72DF65058B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DB00FF68-4AA3-4A77-A583-59C3940059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fa1fec-90cf-4bf4-ad28-be43176c2173"/>
    <ds:schemaRef ds:uri="9c20eddb-8e12-4c95-ac35-05f3167c6d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31172E-32B8-4514-9187-59137EE26C2B}">
  <ds:schemaRefs>
    <ds:schemaRef ds:uri="http://schemas.microsoft.com/office/2006/metadata/properties"/>
    <ds:schemaRef ds:uri="http://schemas.microsoft.com/office/infopath/2007/PartnerControls"/>
    <ds:schemaRef ds:uri="99fa1fec-90cf-4bf4-ad28-be43176c2173"/>
    <ds:schemaRef ds:uri="9c20eddb-8e12-4c95-ac35-05f3167c6de2"/>
  </ds:schemaRefs>
</ds:datastoreItem>
</file>

<file path=customXml/itemProps4.xml><?xml version="1.0" encoding="utf-8"?>
<ds:datastoreItem xmlns:ds="http://schemas.openxmlformats.org/officeDocument/2006/customXml" ds:itemID="{74065C7D-82C2-47B6-A3D6-46213E32DC1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ANTONIO MASA SANTAMARIA</dc:creator>
  <cp:lastModifiedBy>JOSE ANTONIO MASA SANTAMARIA</cp:lastModifiedBy>
  <cp:lastPrinted>2024-03-20T08:05:46Z</cp:lastPrinted>
  <dcterms:created xsi:type="dcterms:W3CDTF">2022-03-16T12:07:19Z</dcterms:created>
  <dcterms:modified xsi:type="dcterms:W3CDTF">2026-04-28T10:52:13Z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0x010100BDF899B1F1ED3942B64700BE5273178F</vt:lpwstr>
  </property>
  <property fmtid="{D5CDD505-2E9C-101B-9397-08002B2CF9AE}" pid="3" name="_dlc_DocIdItemGuid">
    <vt:lpwstr>1f24bfb2-a79d-4008-8ae0-e1fff525a698</vt:lpwstr>
  </property>
  <property fmtid="{D5CDD505-2E9C-101B-9397-08002B2CF9AE}" pid="4" name="MediaServiceImageTags">
    <vt:lpwstr/>
  </property>
</Properties>
</file>