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INNOVACION/TAINN2610/WEB/"/>
    </mc:Choice>
  </mc:AlternateContent>
  <xr:revisionPtr revIDLastSave="7" documentId="8_{9FB9919E-3347-41C4-B768-F16F46822AD1}" xr6:coauthVersionLast="47" xr6:coauthVersionMax="47" xr10:uidLastSave="{39485407-BAF1-40F4-8EFE-C2D726CDEAA5}"/>
  <bookViews>
    <workbookView xWindow="-108" yWindow="-108" windowWidth="23256" windowHeight="12576" xr2:uid="{038BBD5D-9412-4EE7-AE9E-10FB957A79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4" i="1" l="1"/>
  <c r="H24" i="1" s="1"/>
  <c r="J23" i="1"/>
  <c r="H23" i="1" s="1"/>
  <c r="J39" i="1"/>
  <c r="H39" i="1" s="1"/>
  <c r="J38" i="1"/>
  <c r="H38" i="1" s="1"/>
  <c r="J37" i="1"/>
  <c r="H37" i="1" s="1"/>
  <c r="J33" i="1"/>
  <c r="H33" i="1" s="1"/>
  <c r="J32" i="1"/>
  <c r="H32" i="1" s="1"/>
  <c r="J31" i="1"/>
  <c r="H31" i="1" s="1"/>
  <c r="J27" i="1"/>
  <c r="H27" i="1" s="1"/>
  <c r="J26" i="1"/>
  <c r="H26" i="1" s="1"/>
  <c r="J25" i="1"/>
  <c r="H25" i="1" s="1"/>
  <c r="J22" i="1"/>
  <c r="J17" i="1"/>
  <c r="H17" i="1" s="1"/>
  <c r="J16" i="1"/>
  <c r="H16" i="1" s="1"/>
  <c r="J15" i="1"/>
  <c r="H15" i="1" s="1"/>
  <c r="J28" i="1" l="1"/>
  <c r="H28" i="1" s="1"/>
  <c r="J18" i="1"/>
  <c r="H18" i="1" s="1"/>
  <c r="H22" i="1"/>
  <c r="J40" i="1"/>
  <c r="H40" i="1" s="1"/>
  <c r="J34" i="1"/>
  <c r="H34" i="1" s="1"/>
  <c r="H42" i="1" l="1"/>
  <c r="F11" i="1" s="1"/>
</calcChain>
</file>

<file path=xl/sharedStrings.xml><?xml version="1.0" encoding="utf-8"?>
<sst xmlns="http://schemas.openxmlformats.org/spreadsheetml/2006/main" count="63" uniqueCount="58">
  <si>
    <t>TABLA AUTOBAREMACION: A RELLENAR SOLO LAS CASILLAS SOMBREADAS</t>
  </si>
  <si>
    <t>Nombre y apellidos:</t>
  </si>
  <si>
    <t>----</t>
  </si>
  <si>
    <t>NIF/NIE/PASAPORTE:</t>
  </si>
  <si>
    <t>SI</t>
  </si>
  <si>
    <t>C1</t>
  </si>
  <si>
    <t>email:</t>
  </si>
  <si>
    <t>NO</t>
  </si>
  <si>
    <t>C2</t>
  </si>
  <si>
    <t>teléfono de contacto:</t>
  </si>
  <si>
    <t>Total Autobaremo</t>
  </si>
  <si>
    <t>CÓDIGO</t>
  </si>
  <si>
    <t xml:space="preserve"> SI/NO</t>
  </si>
  <si>
    <t>FORMACIÓN REGLADA. Máximo 20 puntos</t>
  </si>
  <si>
    <t>PUNTUACIÓN</t>
  </si>
  <si>
    <t>M1</t>
  </si>
  <si>
    <t>M1a</t>
  </si>
  <si>
    <t>Por titulación de FP de grado medio en un área administrativa, 1 punto</t>
  </si>
  <si>
    <t>Titulación académica nivel 2 MECES / 6 MECU
15 puntos</t>
  </si>
  <si>
    <t>M1b</t>
  </si>
  <si>
    <t>Titulación académica nivel 3 MECES / 7 MECU
20 puntos</t>
  </si>
  <si>
    <t>TOTAL FORMACIÓN REGLADA</t>
  </si>
  <si>
    <t xml:space="preserve">Nº </t>
  </si>
  <si>
    <t>FORMACIÓN NO REGLADA Y OTROS MERITOS / Máximo 25 puntos</t>
  </si>
  <si>
    <t>M2</t>
  </si>
  <si>
    <t>M2a</t>
  </si>
  <si>
    <t>Formación específica en materia de transferencia de conocimiento y/o preparación y captación de proyectos europeos de I+D+I: 0,4 puntos por cada formación acreditada</t>
  </si>
  <si>
    <t>M2b</t>
  </si>
  <si>
    <t>Asistencia a jornadas, eventos, talleres o cualquier otra actividad análoga debidamente justificada, susceptible de ser considerada por la Comisión de Selección, relacionado con la preparación y captación de proyectos europeos: 0,2 puntos por cada asistencia acreditada (no reuniones de trabajo)</t>
  </si>
  <si>
    <t>M2c</t>
  </si>
  <si>
    <t>Formación en otras competencias transversales relacionadas con las funciones a desarrollar que sea susceptible de ser considerado por la Comisión de Selección (PRL, competencias digitales, gestión de equipos…): 0,2 puntos por cada formación debidamente acreditada.</t>
  </si>
  <si>
    <t>M2d</t>
  </si>
  <si>
    <t>Desempeño de funciones como Project manager de un proyecto europeo
1,25 punto por cada proyecto acreditado como Project manager.</t>
  </si>
  <si>
    <t>M2e</t>
  </si>
  <si>
    <t>Impartición de talleres, charlas divulgativas y/o formativas, formación especializada y formación o talleres relacionados con transferencia de conocimiento y/o proyectos europeos: 
0,6 puntos por cada acción acreditada</t>
  </si>
  <si>
    <t>M2f</t>
  </si>
  <si>
    <t>Cualquier otro elemento valorable a juicio de la Comisión de Selección.
0,2 puntos</t>
  </si>
  <si>
    <t>TOTAL FORMACION NO REGLADA</t>
  </si>
  <si>
    <t>M3</t>
  </si>
  <si>
    <t>Nº DIAS</t>
  </si>
  <si>
    <t>EXPERIENCIA PROFESIONAL (desde 01/01/2020). Máximo 35 puntos</t>
  </si>
  <si>
    <t>M3a</t>
  </si>
  <si>
    <t>0,025 puntos por día trabajado según vida laboral en la Fundación Universidad de Valladolid M.P., desempeñando funciones similares o equivalentes a las indicadas</t>
  </si>
  <si>
    <t>M3b</t>
  </si>
  <si>
    <t>0,018 puntos por día trabajado según vida laboral con nombramiento o contrato laboral Entidades del Sector Público, desempeñando funciones similares o equivalentes a las indicadas</t>
  </si>
  <si>
    <t>M3c</t>
  </si>
  <si>
    <t>0,012 puntos por día trabajado según vida laboral con contrato laboral en Entidades del Sector Privado desempeñando funciones similares o equivalentes a las indicadas</t>
  </si>
  <si>
    <t>M4</t>
  </si>
  <si>
    <t xml:space="preserve"> SI/NO
 Nº ACTIVIDADES</t>
  </si>
  <si>
    <t>IDIOMAS / Máximo 20 puntos</t>
  </si>
  <si>
    <t>M4a</t>
  </si>
  <si>
    <t>Inglés título C2 o equivalente
15 puntos</t>
  </si>
  <si>
    <t>M4b</t>
  </si>
  <si>
    <t>Otro idioma de la Unión Europea. Nivel B2
3 puntos</t>
  </si>
  <si>
    <t>M4c</t>
  </si>
  <si>
    <t>Otro idioma de la Unión Europea. Nivel C1
5 puntos</t>
  </si>
  <si>
    <t>TOTAL OTROS MÉRITOS</t>
  </si>
  <si>
    <t>TOTAL AUTOBAREMO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</si>
</sst>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2" borderId="0" xfId="0" applyFill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4" borderId="4" xfId="0" applyFill="1" applyBorder="1" applyAlignment="1">
      <alignment horizontal="justify" vertical="center"/>
    </xf>
    <xf numFmtId="0" fontId="0" fillId="4" borderId="0" xfId="0" applyFill="1" applyAlignment="1">
      <alignment horizontal="justify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justify" vertical="center"/>
    </xf>
    <xf numFmtId="0" fontId="1" fillId="4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5" borderId="7" xfId="0" applyFill="1" applyBorder="1" applyAlignment="1" applyProtection="1">
      <alignment horizontal="justify"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9" xfId="0" applyFill="1" applyBorder="1" applyAlignment="1" applyProtection="1">
      <alignment vertical="center"/>
      <protection locked="0"/>
    </xf>
    <xf numFmtId="0" fontId="0" fillId="0" borderId="0" xfId="0" quotePrefix="1" applyAlignment="1">
      <alignment horizontal="justify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justify" vertical="center"/>
    </xf>
    <xf numFmtId="0" fontId="0" fillId="0" borderId="5" xfId="0" applyBorder="1" applyAlignment="1">
      <alignment vertical="center"/>
    </xf>
    <xf numFmtId="0" fontId="0" fillId="4" borderId="4" xfId="0" applyFill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justify" vertical="center" wrapText="1"/>
    </xf>
    <xf numFmtId="0" fontId="0" fillId="4" borderId="5" xfId="0" applyFill="1" applyBorder="1" applyAlignment="1">
      <alignment horizontal="justify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>
      <alignment horizontal="justify" vertical="center" wrapText="1"/>
    </xf>
    <xf numFmtId="0" fontId="0" fillId="4" borderId="21" xfId="0" applyFill="1" applyBorder="1" applyAlignment="1">
      <alignment horizontal="justify" vertical="center" wrapText="1"/>
    </xf>
    <xf numFmtId="2" fontId="1" fillId="4" borderId="2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>
      <alignment horizontal="justify" vertical="center" wrapText="1"/>
    </xf>
    <xf numFmtId="0" fontId="0" fillId="4" borderId="15" xfId="0" applyFill="1" applyBorder="1" applyAlignment="1">
      <alignment horizontal="justify" vertical="center" wrapText="1"/>
    </xf>
    <xf numFmtId="2" fontId="1" fillId="4" borderId="25" xfId="0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justify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right" vertical="center"/>
    </xf>
    <xf numFmtId="2" fontId="2" fillId="4" borderId="1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justify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justify" vertical="center" wrapText="1"/>
    </xf>
    <xf numFmtId="2" fontId="1" fillId="4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>
      <alignment horizontal="justify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>
      <alignment horizontal="justify" vertical="center" wrapText="1"/>
    </xf>
    <xf numFmtId="2" fontId="1" fillId="4" borderId="3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0" fillId="4" borderId="28" xfId="0" applyFill="1" applyBorder="1" applyAlignment="1">
      <alignment horizontal="justify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" fontId="6" fillId="6" borderId="10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justify" vertical="center"/>
    </xf>
    <xf numFmtId="0" fontId="1" fillId="4" borderId="24" xfId="0" applyFont="1" applyFill="1" applyBorder="1" applyAlignment="1">
      <alignment horizontal="justify" vertical="center"/>
    </xf>
    <xf numFmtId="0" fontId="1" fillId="4" borderId="2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D2406B2-C2AD-4CC2-AFA1-921B8F13FD4C}"/>
            </a:ext>
          </a:extLst>
        </xdr:cNvPr>
        <xdr:cNvSpPr txBox="1"/>
      </xdr:nvSpPr>
      <xdr:spPr>
        <a:xfrm>
          <a:off x="264795" y="85725"/>
          <a:ext cx="3074670" cy="172021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D7A3D7-17E7-403F-805A-7BA9801ECC23}"/>
            </a:ext>
          </a:extLst>
        </xdr:cNvPr>
        <xdr:cNvSpPr txBox="1"/>
      </xdr:nvSpPr>
      <xdr:spPr>
        <a:xfrm>
          <a:off x="3339465" y="85725"/>
          <a:ext cx="6242685" cy="172021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SELECCIÓN PARA LA PLAZA DE TÉCNICO/A DE APOYO EN LA CAPTACION DE PROYECTOS.</a:t>
          </a:r>
          <a:r>
            <a:rPr lang="es-E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CONTRATO INDEFINIDO. Ref:</a:t>
          </a:r>
          <a:r>
            <a:rPr lang="es-E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TAINN2610</a:t>
          </a:r>
          <a:endParaRPr lang="es-ES" sz="3600" b="1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180975</xdr:colOff>
      <xdr:row>1</xdr:row>
      <xdr:rowOff>382906</xdr:rowOff>
    </xdr:from>
    <xdr:to>
      <xdr:col>5</xdr:col>
      <xdr:colOff>134581</xdr:colOff>
      <xdr:row>1</xdr:row>
      <xdr:rowOff>1219200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62BB54-4DA0-412E-9B6E-5420CAA2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" y="581026"/>
          <a:ext cx="2262466" cy="836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B0A5-02C9-4FF8-BA5D-F8F592B59630}">
  <dimension ref="A1:L44"/>
  <sheetViews>
    <sheetView tabSelected="1" workbookViewId="0">
      <selection activeCell="H22" sqref="H22"/>
    </sheetView>
  </sheetViews>
  <sheetFormatPr baseColWidth="10" defaultColWidth="11.44140625" defaultRowHeight="14.4" x14ac:dyDescent="0.3"/>
  <cols>
    <col min="1" max="1" width="3.44140625" style="5" customWidth="1"/>
    <col min="2" max="2" width="3.109375" style="5" customWidth="1"/>
    <col min="3" max="3" width="9.109375" style="5" customWidth="1"/>
    <col min="4" max="4" width="12.88671875" style="5" customWidth="1"/>
    <col min="5" max="5" width="11.6640625" style="5" customWidth="1"/>
    <col min="6" max="6" width="20.33203125" style="5" customWidth="1"/>
    <col min="7" max="7" width="65.5546875" style="5" customWidth="1"/>
    <col min="8" max="8" width="14.5546875" style="117" customWidth="1"/>
    <col min="9" max="9" width="5.21875" style="5" customWidth="1"/>
    <col min="10" max="10" width="0" style="4" hidden="1" customWidth="1"/>
    <col min="11" max="12" width="0" style="5" hidden="1" customWidth="1"/>
    <col min="13" max="16384" width="11.44140625" style="5"/>
  </cols>
  <sheetData>
    <row r="1" spans="1:12" ht="15.75" customHeight="1" x14ac:dyDescent="0.3">
      <c r="A1" s="1"/>
      <c r="B1" s="2"/>
      <c r="C1" s="2"/>
      <c r="D1" s="2"/>
      <c r="E1" s="2"/>
      <c r="F1" s="2"/>
      <c r="G1" s="2"/>
      <c r="H1" s="3"/>
      <c r="I1" s="1"/>
    </row>
    <row r="2" spans="1:12" ht="102.75" customHeight="1" x14ac:dyDescent="0.3">
      <c r="A2" s="1"/>
      <c r="B2" s="2"/>
      <c r="C2" s="2"/>
      <c r="D2" s="2"/>
      <c r="E2" s="2"/>
      <c r="F2" s="2"/>
      <c r="G2" s="2"/>
      <c r="H2" s="3"/>
      <c r="I2" s="1"/>
    </row>
    <row r="3" spans="1:12" ht="15" customHeight="1" x14ac:dyDescent="0.3">
      <c r="A3" s="1"/>
      <c r="B3" s="2"/>
      <c r="C3" s="2"/>
      <c r="D3" s="2"/>
      <c r="E3" s="2"/>
      <c r="F3" s="2"/>
      <c r="G3" s="2"/>
      <c r="H3" s="3"/>
      <c r="I3" s="1"/>
    </row>
    <row r="4" spans="1:12" ht="43.5" customHeight="1" thickBot="1" x14ac:dyDescent="0.35">
      <c r="A4" s="1"/>
      <c r="B4" s="2"/>
      <c r="C4" s="2"/>
      <c r="D4" s="2"/>
      <c r="E4" s="2"/>
      <c r="F4" s="2"/>
      <c r="G4" s="2"/>
      <c r="H4" s="3"/>
      <c r="I4" s="1"/>
    </row>
    <row r="5" spans="1:12" s="12" customFormat="1" ht="19.2" thickTop="1" thickBot="1" x14ac:dyDescent="0.35">
      <c r="A5" s="6"/>
      <c r="B5" s="7" t="s">
        <v>0</v>
      </c>
      <c r="C5" s="8"/>
      <c r="D5" s="9"/>
      <c r="E5" s="9"/>
      <c r="F5" s="9"/>
      <c r="G5" s="9"/>
      <c r="H5" s="10"/>
      <c r="I5" s="6"/>
      <c r="J5" s="11"/>
    </row>
    <row r="6" spans="1:12" s="12" customFormat="1" ht="15" thickTop="1" x14ac:dyDescent="0.3">
      <c r="A6" s="6"/>
      <c r="B6" s="13"/>
      <c r="C6" s="14"/>
      <c r="D6" s="14"/>
      <c r="E6" s="14"/>
      <c r="F6" s="14"/>
      <c r="G6" s="14"/>
      <c r="H6" s="15"/>
      <c r="I6" s="6"/>
    </row>
    <row r="7" spans="1:12" s="12" customFormat="1" ht="15" customHeight="1" x14ac:dyDescent="0.3">
      <c r="A7" s="6"/>
      <c r="B7" s="16"/>
      <c r="C7" s="17" t="s">
        <v>1</v>
      </c>
      <c r="D7" s="18"/>
      <c r="E7" s="19"/>
      <c r="F7" s="20"/>
      <c r="G7" s="21"/>
      <c r="H7" s="22"/>
      <c r="I7" s="6"/>
      <c r="J7" s="23"/>
      <c r="K7" s="23" t="s">
        <v>2</v>
      </c>
      <c r="L7" s="12">
        <v>0</v>
      </c>
    </row>
    <row r="8" spans="1:12" s="12" customFormat="1" x14ac:dyDescent="0.3">
      <c r="A8" s="6"/>
      <c r="B8" s="16"/>
      <c r="C8" s="17" t="s">
        <v>3</v>
      </c>
      <c r="D8" s="18"/>
      <c r="E8" s="19"/>
      <c r="F8" s="20"/>
      <c r="G8" s="21"/>
      <c r="H8" s="22"/>
      <c r="I8" s="6"/>
      <c r="J8" s="11" t="s">
        <v>4</v>
      </c>
      <c r="K8" s="12" t="s">
        <v>5</v>
      </c>
      <c r="L8" s="12">
        <v>1</v>
      </c>
    </row>
    <row r="9" spans="1:12" s="12" customFormat="1" x14ac:dyDescent="0.3">
      <c r="A9" s="6"/>
      <c r="B9" s="16"/>
      <c r="C9" s="17" t="s">
        <v>6</v>
      </c>
      <c r="D9" s="18"/>
      <c r="E9" s="19"/>
      <c r="F9" s="20"/>
      <c r="G9" s="21"/>
      <c r="H9" s="22"/>
      <c r="I9" s="6"/>
      <c r="J9" s="11" t="s">
        <v>7</v>
      </c>
      <c r="K9" s="12" t="s">
        <v>8</v>
      </c>
      <c r="L9" s="12">
        <v>2</v>
      </c>
    </row>
    <row r="10" spans="1:12" s="12" customFormat="1" ht="14.25" customHeight="1" x14ac:dyDescent="0.3">
      <c r="A10" s="6"/>
      <c r="B10" s="16"/>
      <c r="C10" s="17" t="s">
        <v>9</v>
      </c>
      <c r="D10" s="18"/>
      <c r="E10" s="19"/>
      <c r="F10" s="20"/>
      <c r="G10" s="21"/>
      <c r="H10" s="22"/>
      <c r="I10" s="6"/>
      <c r="J10" s="11"/>
    </row>
    <row r="11" spans="1:12" s="12" customFormat="1" ht="14.25" customHeight="1" x14ac:dyDescent="0.3">
      <c r="A11" s="6"/>
      <c r="B11" s="16"/>
      <c r="C11" s="17" t="s">
        <v>10</v>
      </c>
      <c r="D11" s="18"/>
      <c r="E11" s="19"/>
      <c r="F11" s="24">
        <f>H42</f>
        <v>0</v>
      </c>
      <c r="G11" s="25"/>
      <c r="H11" s="26"/>
      <c r="I11" s="6"/>
      <c r="J11" s="11"/>
    </row>
    <row r="12" spans="1:12" s="12" customFormat="1" ht="14.25" customHeight="1" thickBot="1" x14ac:dyDescent="0.35">
      <c r="A12" s="6"/>
      <c r="B12" s="16"/>
      <c r="C12" s="27"/>
      <c r="D12" s="14"/>
      <c r="E12" s="14"/>
      <c r="F12" s="14"/>
      <c r="G12" s="14"/>
      <c r="H12" s="28"/>
      <c r="I12" s="6"/>
      <c r="J12" s="11"/>
    </row>
    <row r="13" spans="1:12" ht="15.6" thickTop="1" thickBot="1" x14ac:dyDescent="0.35">
      <c r="A13" s="1"/>
      <c r="B13" s="29"/>
      <c r="C13" s="30" t="s">
        <v>11</v>
      </c>
      <c r="D13" s="31" t="s">
        <v>12</v>
      </c>
      <c r="E13" s="32"/>
      <c r="F13" s="33" t="s">
        <v>13</v>
      </c>
      <c r="G13" s="34"/>
      <c r="H13" s="35" t="s">
        <v>14</v>
      </c>
      <c r="I13" s="1"/>
    </row>
    <row r="14" spans="1:12" ht="17.25" customHeight="1" thickTop="1" thickBot="1" x14ac:dyDescent="0.35">
      <c r="A14" s="1"/>
      <c r="B14" s="29"/>
      <c r="C14" s="30" t="s">
        <v>15</v>
      </c>
      <c r="D14" s="36"/>
      <c r="E14" s="37"/>
      <c r="F14" s="38"/>
      <c r="G14" s="39"/>
      <c r="H14" s="40"/>
      <c r="I14" s="1"/>
    </row>
    <row r="15" spans="1:12" ht="18" hidden="1" customHeight="1" x14ac:dyDescent="0.3">
      <c r="A15" s="1"/>
      <c r="B15" s="29"/>
      <c r="C15" s="30" t="s">
        <v>16</v>
      </c>
      <c r="D15" s="41"/>
      <c r="E15" s="42"/>
      <c r="F15" s="43" t="s">
        <v>17</v>
      </c>
      <c r="G15" s="44"/>
      <c r="H15" s="45">
        <f>1*J15</f>
        <v>0</v>
      </c>
      <c r="I15" s="1"/>
      <c r="J15" s="4">
        <f>IF(D15=$J$8,1,0)</f>
        <v>0</v>
      </c>
    </row>
    <row r="16" spans="1:12" ht="44.4" customHeight="1" thickTop="1" thickBot="1" x14ac:dyDescent="0.35">
      <c r="A16" s="1"/>
      <c r="B16" s="29"/>
      <c r="C16" s="46" t="s">
        <v>16</v>
      </c>
      <c r="D16" s="47"/>
      <c r="E16" s="48"/>
      <c r="F16" s="49" t="s">
        <v>18</v>
      </c>
      <c r="G16" s="50"/>
      <c r="H16" s="51">
        <f t="shared" ref="H16:H17" si="0">J16</f>
        <v>0</v>
      </c>
      <c r="I16" s="1"/>
      <c r="J16" s="4">
        <f>IF(D16=$J$8,15,0)</f>
        <v>0</v>
      </c>
    </row>
    <row r="17" spans="1:10" ht="39" customHeight="1" thickBot="1" x14ac:dyDescent="0.35">
      <c r="A17" s="1"/>
      <c r="B17" s="29"/>
      <c r="C17" s="52" t="s">
        <v>19</v>
      </c>
      <c r="D17" s="53"/>
      <c r="E17" s="54"/>
      <c r="F17" s="55" t="s">
        <v>20</v>
      </c>
      <c r="G17" s="56"/>
      <c r="H17" s="57">
        <f t="shared" si="0"/>
        <v>0</v>
      </c>
      <c r="I17" s="1"/>
      <c r="J17" s="4">
        <f>IF(D17=$J$8,20,0)</f>
        <v>0</v>
      </c>
    </row>
    <row r="18" spans="1:10" ht="21" customHeight="1" thickTop="1" thickBot="1" x14ac:dyDescent="0.35">
      <c r="A18" s="1"/>
      <c r="B18" s="29"/>
      <c r="C18" s="58"/>
      <c r="D18" s="59"/>
      <c r="E18" s="59"/>
      <c r="F18" s="60" t="s">
        <v>21</v>
      </c>
      <c r="G18" s="60"/>
      <c r="H18" s="61">
        <f>IF(J18&gt;20,20,J18)</f>
        <v>0</v>
      </c>
      <c r="I18" s="1"/>
      <c r="J18" s="4">
        <f>SUM(J15:J17)</f>
        <v>0</v>
      </c>
    </row>
    <row r="19" spans="1:10" ht="24.75" customHeight="1" thickTop="1" thickBot="1" x14ac:dyDescent="0.35">
      <c r="A19" s="1"/>
      <c r="B19" s="29"/>
      <c r="C19" s="62"/>
      <c r="D19" s="63"/>
      <c r="E19" s="63"/>
      <c r="F19" s="64"/>
      <c r="G19" s="64"/>
      <c r="H19" s="65"/>
      <c r="I19" s="1"/>
    </row>
    <row r="20" spans="1:10" ht="20.25" customHeight="1" thickTop="1" thickBot="1" x14ac:dyDescent="0.35">
      <c r="A20" s="1"/>
      <c r="B20" s="29"/>
      <c r="C20" s="30" t="s">
        <v>11</v>
      </c>
      <c r="D20" s="31" t="s">
        <v>22</v>
      </c>
      <c r="E20" s="32"/>
      <c r="F20" s="66" t="s">
        <v>23</v>
      </c>
      <c r="G20" s="34"/>
      <c r="H20" s="35" t="s">
        <v>14</v>
      </c>
      <c r="I20" s="1"/>
    </row>
    <row r="21" spans="1:10" ht="16.5" customHeight="1" thickTop="1" thickBot="1" x14ac:dyDescent="0.35">
      <c r="A21" s="1"/>
      <c r="B21" s="29"/>
      <c r="C21" s="30" t="s">
        <v>24</v>
      </c>
      <c r="D21" s="67"/>
      <c r="E21" s="68"/>
      <c r="F21" s="69"/>
      <c r="G21" s="70"/>
      <c r="H21" s="71"/>
      <c r="I21" s="1"/>
    </row>
    <row r="22" spans="1:10" ht="39" customHeight="1" thickTop="1" thickBot="1" x14ac:dyDescent="0.35">
      <c r="A22" s="1"/>
      <c r="B22" s="29"/>
      <c r="C22" s="72" t="s">
        <v>25</v>
      </c>
      <c r="D22" s="73"/>
      <c r="E22" s="73"/>
      <c r="F22" s="74" t="s">
        <v>26</v>
      </c>
      <c r="G22" s="74"/>
      <c r="H22" s="75">
        <f t="shared" ref="H22:H27" si="1">J22</f>
        <v>0</v>
      </c>
      <c r="I22" s="1"/>
      <c r="J22" s="4">
        <f>D22*0.4</f>
        <v>0</v>
      </c>
    </row>
    <row r="23" spans="1:10" ht="64.2" customHeight="1" thickBot="1" x14ac:dyDescent="0.35">
      <c r="A23" s="1"/>
      <c r="B23" s="29"/>
      <c r="C23" s="76" t="s">
        <v>27</v>
      </c>
      <c r="D23" s="77"/>
      <c r="E23" s="77"/>
      <c r="F23" s="78" t="s">
        <v>28</v>
      </c>
      <c r="G23" s="78"/>
      <c r="H23" s="79">
        <f t="shared" si="1"/>
        <v>0</v>
      </c>
      <c r="I23" s="1"/>
      <c r="J23" s="4">
        <f>D23*0.2</f>
        <v>0</v>
      </c>
    </row>
    <row r="24" spans="1:10" ht="53.4" customHeight="1" thickBot="1" x14ac:dyDescent="0.35">
      <c r="A24" s="1"/>
      <c r="B24" s="29"/>
      <c r="C24" s="76" t="s">
        <v>29</v>
      </c>
      <c r="D24" s="77"/>
      <c r="E24" s="77"/>
      <c r="F24" s="78" t="s">
        <v>30</v>
      </c>
      <c r="G24" s="78"/>
      <c r="H24" s="79">
        <f t="shared" si="1"/>
        <v>0</v>
      </c>
      <c r="I24" s="1"/>
      <c r="J24" s="4">
        <f>D24*0.25</f>
        <v>0</v>
      </c>
    </row>
    <row r="25" spans="1:10" ht="37.5" customHeight="1" thickBot="1" x14ac:dyDescent="0.35">
      <c r="A25" s="1"/>
      <c r="B25" s="29"/>
      <c r="C25" s="76" t="s">
        <v>31</v>
      </c>
      <c r="D25" s="77"/>
      <c r="E25" s="77"/>
      <c r="F25" s="78" t="s">
        <v>32</v>
      </c>
      <c r="G25" s="78"/>
      <c r="H25" s="79">
        <f t="shared" si="1"/>
        <v>0</v>
      </c>
      <c r="I25" s="1"/>
      <c r="J25" s="4">
        <f>D25*1.25</f>
        <v>0</v>
      </c>
    </row>
    <row r="26" spans="1:10" ht="50.4" customHeight="1" thickBot="1" x14ac:dyDescent="0.35">
      <c r="A26" s="1"/>
      <c r="B26" s="29"/>
      <c r="C26" s="76" t="s">
        <v>33</v>
      </c>
      <c r="D26" s="77"/>
      <c r="E26" s="77"/>
      <c r="F26" s="78" t="s">
        <v>34</v>
      </c>
      <c r="G26" s="78"/>
      <c r="H26" s="79">
        <f t="shared" si="1"/>
        <v>0</v>
      </c>
      <c r="I26" s="1"/>
      <c r="J26" s="4">
        <f>D26*0.6</f>
        <v>0</v>
      </c>
    </row>
    <row r="27" spans="1:10" ht="37.799999999999997" customHeight="1" thickBot="1" x14ac:dyDescent="0.35">
      <c r="A27" s="1"/>
      <c r="B27" s="29"/>
      <c r="C27" s="80" t="s">
        <v>35</v>
      </c>
      <c r="D27" s="81"/>
      <c r="E27" s="81"/>
      <c r="F27" s="82" t="s">
        <v>36</v>
      </c>
      <c r="G27" s="82"/>
      <c r="H27" s="83">
        <f t="shared" si="1"/>
        <v>0</v>
      </c>
      <c r="I27" s="1"/>
      <c r="J27" s="4">
        <f>D27*0.2</f>
        <v>0</v>
      </c>
    </row>
    <row r="28" spans="1:10" ht="21" customHeight="1" thickTop="1" thickBot="1" x14ac:dyDescent="0.35">
      <c r="A28" s="1"/>
      <c r="B28" s="29"/>
      <c r="C28" s="84" t="s">
        <v>37</v>
      </c>
      <c r="D28" s="85"/>
      <c r="E28" s="85"/>
      <c r="F28" s="85"/>
      <c r="G28" s="86"/>
      <c r="H28" s="61">
        <f>IF(J28&gt;25,25,J28)</f>
        <v>0</v>
      </c>
      <c r="I28" s="1"/>
      <c r="J28" s="4">
        <f>SUM(J22:J27)</f>
        <v>0</v>
      </c>
    </row>
    <row r="29" spans="1:10" ht="21" customHeight="1" thickTop="1" thickBot="1" x14ac:dyDescent="0.35">
      <c r="A29" s="1"/>
      <c r="B29" s="29"/>
      <c r="C29" s="87"/>
      <c r="D29" s="63"/>
      <c r="E29" s="63"/>
      <c r="F29" s="64"/>
      <c r="G29" s="87"/>
      <c r="H29" s="88"/>
      <c r="I29" s="1"/>
    </row>
    <row r="30" spans="1:10" ht="37.5" customHeight="1" thickTop="1" thickBot="1" x14ac:dyDescent="0.35">
      <c r="A30" s="1"/>
      <c r="B30" s="29"/>
      <c r="C30" s="89" t="s">
        <v>38</v>
      </c>
      <c r="D30" s="90" t="s">
        <v>39</v>
      </c>
      <c r="E30" s="90"/>
      <c r="F30" s="91" t="s">
        <v>40</v>
      </c>
      <c r="G30" s="92"/>
      <c r="H30" s="45" t="s">
        <v>14</v>
      </c>
      <c r="I30" s="1"/>
    </row>
    <row r="31" spans="1:10" ht="55.5" customHeight="1" thickTop="1" thickBot="1" x14ac:dyDescent="0.35">
      <c r="A31" s="1"/>
      <c r="B31" s="29"/>
      <c r="C31" s="72" t="s">
        <v>41</v>
      </c>
      <c r="D31" s="73"/>
      <c r="E31" s="73"/>
      <c r="F31" s="93" t="s">
        <v>42</v>
      </c>
      <c r="G31" s="93"/>
      <c r="H31" s="75">
        <f t="shared" ref="H31:H33" si="2">J31</f>
        <v>0</v>
      </c>
      <c r="I31" s="1"/>
      <c r="J31" s="4">
        <f>D31*0.025</f>
        <v>0</v>
      </c>
    </row>
    <row r="32" spans="1:10" ht="55.5" customHeight="1" thickBot="1" x14ac:dyDescent="0.35">
      <c r="A32" s="1"/>
      <c r="B32" s="29"/>
      <c r="C32" s="80" t="s">
        <v>43</v>
      </c>
      <c r="D32" s="81"/>
      <c r="E32" s="81"/>
      <c r="F32" s="82" t="s">
        <v>44</v>
      </c>
      <c r="G32" s="82"/>
      <c r="H32" s="83">
        <f t="shared" si="2"/>
        <v>0</v>
      </c>
      <c r="I32" s="1"/>
      <c r="J32" s="4">
        <f>D32*0.018</f>
        <v>0</v>
      </c>
    </row>
    <row r="33" spans="1:10" ht="55.5" customHeight="1" thickTop="1" thickBot="1" x14ac:dyDescent="0.35">
      <c r="A33" s="1"/>
      <c r="B33" s="29"/>
      <c r="C33" s="80" t="s">
        <v>45</v>
      </c>
      <c r="D33" s="81"/>
      <c r="E33" s="81"/>
      <c r="F33" s="82" t="s">
        <v>46</v>
      </c>
      <c r="G33" s="82"/>
      <c r="H33" s="83">
        <f t="shared" si="2"/>
        <v>0</v>
      </c>
      <c r="I33" s="1"/>
      <c r="J33" s="4">
        <f>D33*0.012</f>
        <v>0</v>
      </c>
    </row>
    <row r="34" spans="1:10" ht="22.5" customHeight="1" thickTop="1" thickBot="1" x14ac:dyDescent="0.35">
      <c r="A34" s="1"/>
      <c r="B34" s="29"/>
      <c r="C34" s="94"/>
      <c r="D34" s="95"/>
      <c r="E34" s="95"/>
      <c r="F34" s="95"/>
      <c r="G34" s="96"/>
      <c r="H34" s="97">
        <f>IF(J34&gt;35,35,J34)</f>
        <v>0</v>
      </c>
      <c r="I34" s="1"/>
      <c r="J34" s="4">
        <f>SUM(J31:J33)</f>
        <v>0</v>
      </c>
    </row>
    <row r="35" spans="1:10" ht="22.5" customHeight="1" thickTop="1" thickBot="1" x14ac:dyDescent="0.35">
      <c r="A35" s="1"/>
      <c r="B35" s="29"/>
      <c r="C35" s="98"/>
      <c r="D35" s="99"/>
      <c r="E35" s="99"/>
      <c r="F35" s="99"/>
      <c r="G35" s="99"/>
      <c r="H35" s="100"/>
      <c r="I35" s="1"/>
    </row>
    <row r="36" spans="1:10" ht="42" customHeight="1" thickTop="1" thickBot="1" x14ac:dyDescent="0.35">
      <c r="A36" s="1"/>
      <c r="B36" s="29"/>
      <c r="C36" s="89" t="s">
        <v>47</v>
      </c>
      <c r="D36" s="90" t="s">
        <v>48</v>
      </c>
      <c r="E36" s="90"/>
      <c r="F36" s="91" t="s">
        <v>49</v>
      </c>
      <c r="G36" s="101"/>
      <c r="H36" s="102" t="s">
        <v>14</v>
      </c>
      <c r="I36" s="1"/>
    </row>
    <row r="37" spans="1:10" ht="39.6" customHeight="1" thickTop="1" thickBot="1" x14ac:dyDescent="0.35">
      <c r="A37" s="1"/>
      <c r="B37" s="29"/>
      <c r="C37" s="72" t="s">
        <v>50</v>
      </c>
      <c r="D37" s="73"/>
      <c r="E37" s="103"/>
      <c r="F37" s="93" t="s">
        <v>51</v>
      </c>
      <c r="G37" s="93"/>
      <c r="H37" s="75">
        <f t="shared" ref="H37:H39" si="3">J37</f>
        <v>0</v>
      </c>
      <c r="I37" s="1"/>
      <c r="J37" s="4">
        <f>IF(D37=$J$8,15,0)</f>
        <v>0</v>
      </c>
    </row>
    <row r="38" spans="1:10" ht="38.4" customHeight="1" thickTop="1" thickBot="1" x14ac:dyDescent="0.35">
      <c r="A38" s="1"/>
      <c r="B38" s="29"/>
      <c r="C38" s="72" t="s">
        <v>52</v>
      </c>
      <c r="D38" s="73"/>
      <c r="E38" s="103"/>
      <c r="F38" s="93" t="s">
        <v>53</v>
      </c>
      <c r="G38" s="93"/>
      <c r="H38" s="75">
        <f t="shared" si="3"/>
        <v>0</v>
      </c>
      <c r="I38" s="1"/>
      <c r="J38" s="4">
        <f>IF(D38=$J$8,3,0)</f>
        <v>0</v>
      </c>
    </row>
    <row r="39" spans="1:10" ht="35.4" customHeight="1" thickTop="1" thickBot="1" x14ac:dyDescent="0.35">
      <c r="A39" s="1"/>
      <c r="B39" s="29"/>
      <c r="C39" s="104" t="s">
        <v>54</v>
      </c>
      <c r="D39" s="73"/>
      <c r="E39" s="103"/>
      <c r="F39" s="93" t="s">
        <v>55</v>
      </c>
      <c r="G39" s="93"/>
      <c r="H39" s="75">
        <f t="shared" si="3"/>
        <v>0</v>
      </c>
      <c r="I39" s="1"/>
      <c r="J39" s="4">
        <f>IF(D39=$J$8,5,0)</f>
        <v>0</v>
      </c>
    </row>
    <row r="40" spans="1:10" ht="28.2" customHeight="1" thickTop="1" thickBot="1" x14ac:dyDescent="0.35">
      <c r="A40" s="1"/>
      <c r="B40" s="29"/>
      <c r="C40" s="84" t="s">
        <v>56</v>
      </c>
      <c r="D40" s="85"/>
      <c r="E40" s="85"/>
      <c r="F40" s="85"/>
      <c r="G40" s="86"/>
      <c r="H40" s="61">
        <f>IF(J40&gt;20,20,J40)</f>
        <v>0</v>
      </c>
      <c r="I40" s="1"/>
      <c r="J40" s="4">
        <f>SUM(J37:J39)</f>
        <v>0</v>
      </c>
    </row>
    <row r="41" spans="1:10" ht="19.5" customHeight="1" thickTop="1" thickBot="1" x14ac:dyDescent="0.35">
      <c r="A41" s="1"/>
      <c r="B41" s="29"/>
      <c r="C41" s="105"/>
      <c r="D41" s="106"/>
      <c r="E41" s="63"/>
      <c r="F41" s="63"/>
      <c r="G41" s="64"/>
      <c r="H41" s="107"/>
      <c r="I41" s="1"/>
    </row>
    <row r="42" spans="1:10" ht="22.5" customHeight="1" thickTop="1" thickBot="1" x14ac:dyDescent="0.35">
      <c r="A42" s="1"/>
      <c r="B42" s="29"/>
      <c r="C42" s="108" t="s">
        <v>57</v>
      </c>
      <c r="D42" s="109"/>
      <c r="E42" s="109"/>
      <c r="F42" s="109"/>
      <c r="G42" s="110"/>
      <c r="H42" s="111">
        <f>SUM(H40,H34,H28,H18)</f>
        <v>0</v>
      </c>
      <c r="I42" s="1"/>
    </row>
    <row r="43" spans="1:10" ht="10.5" customHeight="1" thickTop="1" thickBot="1" x14ac:dyDescent="0.35">
      <c r="A43" s="1"/>
      <c r="B43" s="112"/>
      <c r="C43" s="113"/>
      <c r="D43" s="114"/>
      <c r="E43" s="114"/>
      <c r="F43" s="114"/>
      <c r="G43" s="114"/>
      <c r="H43" s="115"/>
      <c r="I43" s="1"/>
    </row>
    <row r="44" spans="1:10" ht="15" thickTop="1" x14ac:dyDescent="0.3">
      <c r="A44" s="1"/>
      <c r="B44" s="1"/>
      <c r="C44" s="1"/>
      <c r="D44" s="1"/>
      <c r="E44" s="1"/>
      <c r="F44" s="1"/>
      <c r="G44" s="1"/>
      <c r="H44" s="116"/>
      <c r="I44" s="1"/>
    </row>
  </sheetData>
  <sheetProtection algorithmName="SHA-512" hashValue="SnUo4A3PGaoy4/0ZHMyb2Rx7Afaq5mt8Gd2nlP+pK4OrbEuHxXNUf2xsnDSjJ9k1zG3y9E8j/GpIPkObKbh/pQ==" saltValue="IbZnqgIlsmRqBLlExuMfug==" spinCount="100000" sheet="1" objects="1" scenarios="1"/>
  <mergeCells count="58">
    <mergeCell ref="B43:H43"/>
    <mergeCell ref="D38:E38"/>
    <mergeCell ref="F38:G38"/>
    <mergeCell ref="D39:E39"/>
    <mergeCell ref="F39:G39"/>
    <mergeCell ref="C40:G40"/>
    <mergeCell ref="C42:G42"/>
    <mergeCell ref="C34:G34"/>
    <mergeCell ref="C35:G35"/>
    <mergeCell ref="D36:E36"/>
    <mergeCell ref="F36:G36"/>
    <mergeCell ref="D37:E37"/>
    <mergeCell ref="F37:G37"/>
    <mergeCell ref="D31:E31"/>
    <mergeCell ref="F31:G31"/>
    <mergeCell ref="D32:E32"/>
    <mergeCell ref="F32:G32"/>
    <mergeCell ref="D33:E33"/>
    <mergeCell ref="F33:G33"/>
    <mergeCell ref="D26:E26"/>
    <mergeCell ref="F26:G26"/>
    <mergeCell ref="D27:E27"/>
    <mergeCell ref="F27:G27"/>
    <mergeCell ref="C28:G28"/>
    <mergeCell ref="D30:E30"/>
    <mergeCell ref="F30:G30"/>
    <mergeCell ref="D23:E23"/>
    <mergeCell ref="F23:G23"/>
    <mergeCell ref="D24:E24"/>
    <mergeCell ref="F24:G24"/>
    <mergeCell ref="D25:E25"/>
    <mergeCell ref="F25:G25"/>
    <mergeCell ref="F18:G18"/>
    <mergeCell ref="D20:E21"/>
    <mergeCell ref="F20:G21"/>
    <mergeCell ref="H20:H21"/>
    <mergeCell ref="D22:E22"/>
    <mergeCell ref="F22:G22"/>
    <mergeCell ref="D15:E15"/>
    <mergeCell ref="F15:G15"/>
    <mergeCell ref="D16:E16"/>
    <mergeCell ref="F16:G16"/>
    <mergeCell ref="D17:E17"/>
    <mergeCell ref="F17:G17"/>
    <mergeCell ref="C10:E10"/>
    <mergeCell ref="F10:H10"/>
    <mergeCell ref="C11:E11"/>
    <mergeCell ref="F11:H11"/>
    <mergeCell ref="D13:E14"/>
    <mergeCell ref="F13:G14"/>
    <mergeCell ref="H13:H14"/>
    <mergeCell ref="B5:H5"/>
    <mergeCell ref="C7:E7"/>
    <mergeCell ref="F7:H7"/>
    <mergeCell ref="C8:E8"/>
    <mergeCell ref="F8:H8"/>
    <mergeCell ref="C9:E9"/>
    <mergeCell ref="F9:H9"/>
  </mergeCells>
  <dataValidations count="1">
    <dataValidation type="list" allowBlank="1" showInputMessage="1" showErrorMessage="1" sqref="D15:E17 D37:E39" xr:uid="{A9CF8C9B-B277-4C50-854D-5B086ACC320F}">
      <formula1>$J$7:$J$9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JWYAVES5PER4-84579834-8658</_dlc_DocId>
    <lcf76f155ced4ddcb4097134ff3c332f xmlns="0d9faf5a-1549-406c-9c4a-3a597aa44f2a">
      <Terms xmlns="http://schemas.microsoft.com/office/infopath/2007/PartnerControls"/>
    </lcf76f155ced4ddcb4097134ff3c332f>
    <TaxCatchAll xmlns="99fa1fec-90cf-4bf4-ad28-be43176c2173" xsi:nil="true"/>
    <_dlc_DocIdUrl xmlns="99fa1fec-90cf-4bf4-ad28-be43176c2173">
      <Url>https://fundacionuvaes.sharepoint.com/sites/DOCUMENTACIONPERSONAS/_layouts/15/DocIdRedir.aspx?ID=JWYAVES5PER4-84579834-8658</Url>
      <Description>JWYAVES5PER4-84579834-8658</Description>
    </_dlc_DocIdUrl>
  </documentManagement>
</p:properties>
</file>

<file path=customXml/itemProps1.xml><?xml version="1.0" encoding="utf-8"?>
<ds:datastoreItem xmlns:ds="http://schemas.openxmlformats.org/officeDocument/2006/customXml" ds:itemID="{7BF4DFB4-0BE1-4D40-96D1-C4A383A544C9}"/>
</file>

<file path=customXml/itemProps2.xml><?xml version="1.0" encoding="utf-8"?>
<ds:datastoreItem xmlns:ds="http://schemas.openxmlformats.org/officeDocument/2006/customXml" ds:itemID="{C1FA475F-1F4E-4A7F-88B9-8967D7F28482}"/>
</file>

<file path=customXml/itemProps3.xml><?xml version="1.0" encoding="utf-8"?>
<ds:datastoreItem xmlns:ds="http://schemas.openxmlformats.org/officeDocument/2006/customXml" ds:itemID="{CF3B1C36-8DDA-4CAC-AAB9-66A0920B9B65}"/>
</file>

<file path=customXml/itemProps4.xml><?xml version="1.0" encoding="utf-8"?>
<ds:datastoreItem xmlns:ds="http://schemas.openxmlformats.org/officeDocument/2006/customXml" ds:itemID="{51AC3816-1B57-4D1E-8033-F8432EEBB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CALVO CONDE</dc:creator>
  <cp:lastModifiedBy>YOLANDA CALVO CONDE</cp:lastModifiedBy>
  <dcterms:created xsi:type="dcterms:W3CDTF">2026-04-30T10:35:29Z</dcterms:created>
  <dcterms:modified xsi:type="dcterms:W3CDTF">2026-04-30T10:43:44Z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0x01010045830014AF4CC14CBD8B1BD0EB941CF0</vt:lpwstr>
  </property>
  <property fmtid="{D5CDD505-2E9C-101B-9397-08002B2CF9AE}" pid="4" name="_dlc_DocIdItemGuid">
    <vt:lpwstr>2965ff85-b0d9-439f-931d-e017ec656920</vt:lpwstr>
  </property>
</Properties>
</file>