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uvaes.sharepoint.com/sites/DOCUMENTACIONPERSONAS/PROC SELEC INNOVA/INDEFINIDOS/2026/Luis Javier Miguel González-ENERECOMED_2619/WEB/"/>
    </mc:Choice>
  </mc:AlternateContent>
  <xr:revisionPtr revIDLastSave="1076" documentId="13_ncr:1_{0868C7FD-777F-4DFA-9525-D3030D1CFD9D}" xr6:coauthVersionLast="47" xr6:coauthVersionMax="47" xr10:uidLastSave="{691833FC-3B94-451C-A5EC-AB58A29FFB74}"/>
  <bookViews>
    <workbookView xWindow="-120" yWindow="-120" windowWidth="29040" windowHeight="15840" xr2:uid="{112853C9-DF0D-4C4D-A6E5-BC70BB454B9F}"/>
  </bookViews>
  <sheets>
    <sheet name="Hoja1" sheetId="1" r:id="rId1"/>
  </sheets>
  <definedNames>
    <definedName name="_xlnm.Print_Area" localSheetId="0">Hoja1!$B$1:$H$41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36" i="1"/>
  <c r="H36" i="1" s="1"/>
  <c r="J35" i="1"/>
  <c r="K36" i="1"/>
  <c r="J31" i="1"/>
  <c r="H31" i="1" s="1"/>
  <c r="J30" i="1"/>
  <c r="H30" i="1" s="1"/>
  <c r="J29" i="1"/>
  <c r="K31" i="1"/>
  <c r="K30" i="1"/>
  <c r="J25" i="1"/>
  <c r="H25" i="1" s="1"/>
  <c r="J24" i="1"/>
  <c r="H24" i="1" s="1"/>
  <c r="K24" i="1"/>
  <c r="K25" i="1"/>
  <c r="J23" i="1"/>
  <c r="J17" i="1"/>
  <c r="H17" i="1" s="1"/>
  <c r="J16" i="1"/>
  <c r="H16" i="1" s="1"/>
  <c r="K17" i="1"/>
  <c r="K37" i="1"/>
  <c r="J38" i="1" l="1"/>
  <c r="H38" i="1" s="1"/>
  <c r="H35" i="1"/>
  <c r="H29" i="1"/>
  <c r="J32" i="1"/>
  <c r="H32" i="1" s="1"/>
  <c r="J26" i="1"/>
  <c r="H26" i="1" s="1"/>
  <c r="H23" i="1"/>
  <c r="H37" i="1"/>
  <c r="J18" i="1"/>
  <c r="H18" i="1" s="1"/>
  <c r="J15" i="1" l="1"/>
  <c r="H15" i="1" l="1"/>
  <c r="H40" i="1" l="1"/>
  <c r="F11" i="1" s="1"/>
</calcChain>
</file>

<file path=xl/sharedStrings.xml><?xml version="1.0" encoding="utf-8"?>
<sst xmlns="http://schemas.openxmlformats.org/spreadsheetml/2006/main" count="58" uniqueCount="51">
  <si>
    <t>PUNTUACIÓN</t>
  </si>
  <si>
    <t>SI</t>
  </si>
  <si>
    <t>NO</t>
  </si>
  <si>
    <t>Nombre y apellidos:</t>
  </si>
  <si>
    <t>email:</t>
  </si>
  <si>
    <t>teléfono de contacto:</t>
  </si>
  <si>
    <t>TOTAL FORMACIÓN REGLADA</t>
  </si>
  <si>
    <t>TABLA AUTOBAREMACION: A RELLENAR SOLO LAS CASILLAS SOMBREADAS</t>
  </si>
  <si>
    <t>CÓDIGO</t>
  </si>
  <si>
    <t>M1</t>
  </si>
  <si>
    <t>M1a</t>
  </si>
  <si>
    <t>M2</t>
  </si>
  <si>
    <t>M2a</t>
  </si>
  <si>
    <t>TOTAL AUTOBAREMO</t>
  </si>
  <si>
    <t>NIF/NIE/PASAPORTE:</t>
  </si>
  <si>
    <t>Por titulación de FP de grado medio en un área administrativa, 1 punto</t>
  </si>
  <si>
    <t>Total Autobaremo</t>
  </si>
  <si>
    <t>M3</t>
  </si>
  <si>
    <t>M3a</t>
  </si>
  <si>
    <t>M1b</t>
  </si>
  <si>
    <t>M4</t>
  </si>
  <si>
    <t>M4a</t>
  </si>
  <si>
    <t>TOTAL FORMACION NO REGLADA</t>
  </si>
  <si>
    <t>TOTAL EXPERIENCIA PROFESIONAL</t>
  </si>
  <si>
    <t>TOTAL OTROS MÉRITOS</t>
  </si>
  <si>
    <t>M4b</t>
  </si>
  <si>
    <t>C1</t>
  </si>
  <si>
    <t>C2</t>
  </si>
  <si>
    <t>----</t>
  </si>
  <si>
    <t>M3b</t>
  </si>
  <si>
    <t>FORMACION NO REGLADA.  Máximo 10 puntos</t>
  </si>
  <si>
    <t>M3c</t>
  </si>
  <si>
    <t>M2b</t>
  </si>
  <si>
    <t xml:space="preserve"> SI/NO</t>
  </si>
  <si>
    <t>Se valorarán estudios de máster en economía, estudios internacionales, cooperación al desarrollo o dinámica de sistemas. Hasta 5 puntos.</t>
  </si>
  <si>
    <t>Se valorará doctorado en economía hasta 10 puntos</t>
  </si>
  <si>
    <t>Cursos en el ámbito de dinámica de sistemas, IAMs, programación en Vensim: hasta 5 puntos.</t>
  </si>
  <si>
    <t>Asistencia a congresos y seminarios en le ámbito de modelos de dinámica de sistemas, IAMs, WEF nexus, hasta 5 puntos.</t>
  </si>
  <si>
    <t>Otros cursos de estadística o economía. Hasta 5 puntos</t>
  </si>
  <si>
    <t>M2c</t>
  </si>
  <si>
    <t>Experiencia en colaboración en proyectos de investigación internacionales. Hasta 10 puntos.</t>
  </si>
  <si>
    <t>Experiencia en programación de modelos en Vensim. Hasta 10 puntos.</t>
  </si>
  <si>
    <t>Experiencia en modelos WEF Nexus. Hasta 10 puntos.</t>
  </si>
  <si>
    <t>FORMACIÓN REGLADA. Máximo 10 puntos</t>
  </si>
  <si>
    <t>EXPERIENCIA PROFESIONAL. Máximo 20 puntos</t>
  </si>
  <si>
    <t>OTROS MÉRITOS. Máximo 10 puntos</t>
  </si>
  <si>
    <t>Nivel de inglés C1 o equivalente: 8 puntos.</t>
  </si>
  <si>
    <t xml:space="preserve"> SI/NO 
Nº PUBLICACIONES</t>
  </si>
  <si>
    <t>M4c</t>
  </si>
  <si>
    <t xml:space="preserve">Publicaciones en revistas internacionales de impacto: 2 puntos por publicación en Q1 o Q2. </t>
  </si>
  <si>
    <t>Publicaciones en revistas internacionales de impacto:  1 punto por publicación en Q3 o Q4.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</si>
</sst>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DM Sans"/>
    </font>
    <font>
      <b/>
      <sz val="11"/>
      <color theme="1"/>
      <name val="DM Sans"/>
    </font>
    <font>
      <b/>
      <sz val="14"/>
      <color theme="1"/>
      <name val="DM Sans"/>
    </font>
    <font>
      <sz val="14"/>
      <color theme="1"/>
      <name val="DM Sans"/>
    </font>
    <font>
      <b/>
      <sz val="12"/>
      <color theme="1"/>
      <name val="DM Sans"/>
    </font>
    <font>
      <b/>
      <sz val="18"/>
      <color theme="1"/>
      <name val="DM Sans"/>
    </font>
    <font>
      <b/>
      <sz val="18"/>
      <color theme="0"/>
      <name val="DM Sans"/>
    </font>
  </fonts>
  <fills count="7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indexed="64"/>
      </left>
      <right style="thick">
        <color auto="1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6" borderId="0" xfId="0" applyFont="1" applyFill="1" applyAlignment="1">
      <alignment horizontal="justify" vertical="center" wrapText="1"/>
    </xf>
    <xf numFmtId="0" fontId="1" fillId="5" borderId="0" xfId="0" applyFont="1" applyFill="1" applyAlignment="1">
      <alignment horizontal="justify" vertical="center" wrapText="1"/>
    </xf>
    <xf numFmtId="0" fontId="2" fillId="5" borderId="0" xfId="0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6" borderId="0" xfId="0" applyFont="1" applyFill="1" applyAlignment="1">
      <alignment horizontal="justify" vertical="center"/>
    </xf>
    <xf numFmtId="4" fontId="1" fillId="0" borderId="0" xfId="0" applyNumberFormat="1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2" borderId="4" xfId="0" applyFont="1" applyFill="1" applyBorder="1" applyAlignment="1">
      <alignment horizontal="justify" vertical="center"/>
    </xf>
    <xf numFmtId="0" fontId="1" fillId="2" borderId="0" xfId="0" applyFont="1" applyFill="1" applyAlignment="1">
      <alignment horizontal="justify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justify" vertical="center"/>
    </xf>
    <xf numFmtId="0" fontId="2" fillId="2" borderId="0" xfId="0" applyFont="1" applyFill="1" applyAlignment="1">
      <alignment horizontal="justify" vertical="center"/>
    </xf>
    <xf numFmtId="0" fontId="1" fillId="0" borderId="0" xfId="0" quotePrefix="1" applyFont="1" applyAlignment="1">
      <alignment horizontal="justify" vertical="center"/>
    </xf>
    <xf numFmtId="0" fontId="1" fillId="0" borderId="5" xfId="0" applyFont="1" applyBorder="1" applyAlignment="1">
      <alignment vertical="center"/>
    </xf>
    <xf numFmtId="0" fontId="1" fillId="2" borderId="4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24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2" borderId="1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2" fontId="2" fillId="2" borderId="5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justify" vertical="center" wrapText="1"/>
    </xf>
    <xf numFmtId="0" fontId="1" fillId="2" borderId="28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/>
    </xf>
    <xf numFmtId="0" fontId="2" fillId="2" borderId="7" xfId="0" applyFont="1" applyFill="1" applyBorder="1" applyAlignment="1">
      <alignment horizontal="justify"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6" fillId="2" borderId="0" xfId="0" applyFont="1" applyFill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4" borderId="22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5" fillId="2" borderId="2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4" borderId="30" xfId="0" applyFont="1" applyFill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>
      <alignment horizontal="justify" vertical="center" wrapText="1"/>
    </xf>
    <xf numFmtId="0" fontId="1" fillId="2" borderId="18" xfId="0" applyFont="1" applyFill="1" applyBorder="1" applyAlignment="1">
      <alignment horizontal="justify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2" borderId="25" xfId="0" applyFont="1" applyFill="1" applyBorder="1" applyAlignment="1">
      <alignment horizontal="justify" vertical="center" wrapText="1"/>
    </xf>
    <xf numFmtId="0" fontId="1" fillId="2" borderId="17" xfId="0" applyFont="1" applyFill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26" xfId="0" applyFont="1" applyBorder="1" applyAlignment="1">
      <alignment horizontal="right" vertical="center" wrapText="1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3" fontId="5" fillId="0" borderId="22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2" borderId="2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2" borderId="0" xfId="0" applyFont="1" applyFill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0" borderId="19" xfId="0" applyFont="1" applyBorder="1" applyAlignment="1">
      <alignment horizontal="justify" vertical="center"/>
    </xf>
    <xf numFmtId="0" fontId="1" fillId="4" borderId="1" xfId="0" applyFont="1" applyFill="1" applyBorder="1" applyAlignment="1" applyProtection="1">
      <alignment horizontal="justify" vertical="center"/>
      <protection locked="0"/>
    </xf>
    <xf numFmtId="0" fontId="1" fillId="4" borderId="20" xfId="0" applyFont="1" applyFill="1" applyBorder="1" applyAlignment="1" applyProtection="1">
      <alignment vertical="center"/>
      <protection locked="0"/>
    </xf>
    <xf numFmtId="0" fontId="1" fillId="4" borderId="13" xfId="0" applyFont="1" applyFill="1" applyBorder="1" applyAlignment="1" applyProtection="1">
      <alignment vertical="center"/>
      <protection locked="0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4" fontId="5" fillId="6" borderId="1" xfId="0" applyNumberFormat="1" applyFont="1" applyFill="1" applyBorder="1" applyAlignment="1">
      <alignment horizontal="center" vertical="center"/>
    </xf>
    <xf numFmtId="4" fontId="5" fillId="6" borderId="20" xfId="0" applyNumberFormat="1" applyFont="1" applyFill="1" applyBorder="1" applyAlignment="1">
      <alignment horizontal="center" vertical="center"/>
    </xf>
    <xf numFmtId="4" fontId="5" fillId="6" borderId="13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4" borderId="34" xfId="0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>
      <alignment horizontal="justify" vertical="center" wrapText="1"/>
    </xf>
    <xf numFmtId="0" fontId="1" fillId="2" borderId="36" xfId="0" applyFont="1" applyFill="1" applyBorder="1" applyAlignment="1">
      <alignment horizontal="justify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4" borderId="37" xfId="0" applyFont="1" applyFill="1" applyBorder="1" applyAlignment="1" applyProtection="1">
      <alignment horizontal="center" vertical="center" wrapText="1"/>
      <protection locked="0"/>
    </xf>
    <xf numFmtId="0" fontId="1" fillId="0" borderId="38" xfId="0" applyFont="1" applyBorder="1" applyAlignment="1" applyProtection="1">
      <alignment horizontal="center" vertical="center" wrapText="1"/>
      <protection locked="0"/>
    </xf>
    <xf numFmtId="0" fontId="1" fillId="2" borderId="39" xfId="0" applyFont="1" applyFill="1" applyBorder="1" applyAlignment="1">
      <alignment horizontal="justify" vertical="center" wrapText="1"/>
    </xf>
    <xf numFmtId="0" fontId="1" fillId="2" borderId="40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5</xdr:col>
      <xdr:colOff>581025</xdr:colOff>
      <xdr:row>3</xdr:row>
      <xdr:rowOff>114300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97E4FA3-52D3-48AA-AE54-6E42D0D022D9}"/>
            </a:ext>
          </a:extLst>
        </xdr:cNvPr>
        <xdr:cNvSpPr txBox="1"/>
      </xdr:nvSpPr>
      <xdr:spPr>
        <a:xfrm>
          <a:off x="28575" y="85725"/>
          <a:ext cx="1666875" cy="6191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>
    <xdr:from>
      <xdr:col>5</xdr:col>
      <xdr:colOff>581025</xdr:colOff>
      <xdr:row>0</xdr:row>
      <xdr:rowOff>85725</xdr:rowOff>
    </xdr:from>
    <xdr:to>
      <xdr:col>7</xdr:col>
      <xdr:colOff>933450</xdr:colOff>
      <xdr:row>3</xdr:row>
      <xdr:rowOff>114300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3519647D-D9FC-40E4-A4DA-53A5E820D064}"/>
            </a:ext>
          </a:extLst>
        </xdr:cNvPr>
        <xdr:cNvSpPr txBox="1"/>
      </xdr:nvSpPr>
      <xdr:spPr>
        <a:xfrm>
          <a:off x="3086100" y="85725"/>
          <a:ext cx="6486525" cy="281940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2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Convocatoria para la selección de una plaza de Técnico/a de carácter indefinido al amparo del art. 23.bis de la Ley 17/2022 para trabajar en la Línea de Investigación:  Modelos de evaluación integrada Energía-Economía-Medio ambiente</a:t>
          </a:r>
        </a:p>
        <a:p>
          <a:endParaRPr lang="es-ES" sz="200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20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Referencia: ENERECOMED_2619</a:t>
          </a:r>
          <a:endParaRPr lang="es-ES" sz="200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2000" u="none">
            <a:solidFill>
              <a:schemeClr val="dk1"/>
            </a:solidFill>
            <a:effectLst/>
            <a:latin typeface="DM Sans" pitchFamily="2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114300</xdr:colOff>
      <xdr:row>1</xdr:row>
      <xdr:rowOff>459106</xdr:rowOff>
    </xdr:from>
    <xdr:to>
      <xdr:col>4</xdr:col>
      <xdr:colOff>149769</xdr:colOff>
      <xdr:row>1</xdr:row>
      <xdr:rowOff>1095376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B560CA-E397-4C4B-A6DF-2A213281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659131"/>
          <a:ext cx="2054769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L42"/>
  <sheetViews>
    <sheetView tabSelected="1" topLeftCell="A3" zoomScale="82" zoomScaleNormal="82" workbookViewId="0">
      <selection activeCell="S24" sqref="S24"/>
    </sheetView>
  </sheetViews>
  <sheetFormatPr baseColWidth="10" defaultColWidth="11.42578125" defaultRowHeight="15.75" x14ac:dyDescent="0.25"/>
  <cols>
    <col min="1" max="1" width="3.42578125" style="5" customWidth="1"/>
    <col min="2" max="2" width="3.140625" style="5" customWidth="1"/>
    <col min="3" max="3" width="12.28515625" style="5" customWidth="1"/>
    <col min="4" max="4" width="18" style="5" customWidth="1"/>
    <col min="5" max="5" width="15.140625" style="5" customWidth="1"/>
    <col min="6" max="6" width="20.28515625" style="5" customWidth="1"/>
    <col min="7" max="7" width="65.5703125" style="5" customWidth="1"/>
    <col min="8" max="8" width="17" style="39" customWidth="1"/>
    <col min="9" max="9" width="4.7109375" style="5" hidden="1" customWidth="1"/>
    <col min="10" max="10" width="11.42578125" style="4" hidden="1" customWidth="1"/>
    <col min="11" max="12" width="11.42578125" style="5" hidden="1" customWidth="1"/>
    <col min="13" max="16384" width="11.42578125" style="5"/>
  </cols>
  <sheetData>
    <row r="1" spans="1:12" ht="15.75" customHeight="1" x14ac:dyDescent="0.25">
      <c r="A1" s="1"/>
      <c r="B1" s="2"/>
      <c r="C1" s="2"/>
      <c r="D1" s="2"/>
      <c r="E1" s="2"/>
      <c r="F1" s="2"/>
      <c r="G1" s="2"/>
      <c r="H1" s="3"/>
      <c r="I1" s="1"/>
    </row>
    <row r="2" spans="1:12" ht="116.25" customHeight="1" x14ac:dyDescent="0.25">
      <c r="A2" s="1"/>
      <c r="B2" s="2"/>
      <c r="C2" s="2"/>
      <c r="D2" s="2"/>
      <c r="E2" s="2"/>
      <c r="F2" s="2"/>
      <c r="G2" s="2"/>
      <c r="H2" s="3"/>
      <c r="I2" s="1"/>
    </row>
    <row r="3" spans="1:12" ht="80.25" customHeight="1" x14ac:dyDescent="0.25">
      <c r="A3" s="1"/>
      <c r="B3" s="2"/>
      <c r="C3" s="2"/>
      <c r="D3" s="2"/>
      <c r="E3" s="2"/>
      <c r="F3" s="2"/>
      <c r="G3" s="2"/>
      <c r="H3" s="3"/>
      <c r="I3" s="1"/>
    </row>
    <row r="4" spans="1:12" ht="60" customHeight="1" thickBot="1" x14ac:dyDescent="0.3">
      <c r="A4" s="1"/>
      <c r="B4" s="2"/>
      <c r="C4" s="2"/>
      <c r="D4" s="2"/>
      <c r="E4" s="2"/>
      <c r="F4" s="2"/>
      <c r="G4" s="2"/>
      <c r="H4" s="3"/>
      <c r="I4" s="1"/>
    </row>
    <row r="5" spans="1:12" s="8" customFormat="1" ht="21" thickTop="1" thickBot="1" x14ac:dyDescent="0.3">
      <c r="A5" s="6"/>
      <c r="B5" s="92" t="s">
        <v>7</v>
      </c>
      <c r="C5" s="93"/>
      <c r="D5" s="94"/>
      <c r="E5" s="94"/>
      <c r="F5" s="94"/>
      <c r="G5" s="94"/>
      <c r="H5" s="95"/>
      <c r="I5" s="6"/>
      <c r="J5" s="7"/>
    </row>
    <row r="6" spans="1:12" s="8" customFormat="1" ht="16.5" thickTop="1" x14ac:dyDescent="0.25">
      <c r="A6" s="6"/>
      <c r="B6" s="9"/>
      <c r="C6" s="10"/>
      <c r="D6" s="10"/>
      <c r="E6" s="10"/>
      <c r="F6" s="10"/>
      <c r="G6" s="10"/>
      <c r="H6" s="11"/>
      <c r="I6" s="6"/>
    </row>
    <row r="7" spans="1:12" s="8" customFormat="1" ht="15" customHeight="1" x14ac:dyDescent="0.25">
      <c r="A7" s="6"/>
      <c r="B7" s="12"/>
      <c r="C7" s="99" t="s">
        <v>3</v>
      </c>
      <c r="D7" s="100"/>
      <c r="E7" s="101"/>
      <c r="F7" s="102"/>
      <c r="G7" s="103"/>
      <c r="H7" s="104"/>
      <c r="I7" s="6"/>
      <c r="J7" s="14"/>
      <c r="K7" s="14" t="s">
        <v>28</v>
      </c>
      <c r="L7" s="8">
        <v>0</v>
      </c>
    </row>
    <row r="8" spans="1:12" s="8" customFormat="1" x14ac:dyDescent="0.25">
      <c r="A8" s="6"/>
      <c r="B8" s="12"/>
      <c r="C8" s="99" t="s">
        <v>14</v>
      </c>
      <c r="D8" s="100"/>
      <c r="E8" s="101"/>
      <c r="F8" s="102"/>
      <c r="G8" s="103"/>
      <c r="H8" s="104"/>
      <c r="I8" s="6"/>
      <c r="J8" s="7" t="s">
        <v>1</v>
      </c>
      <c r="K8" s="8" t="s">
        <v>26</v>
      </c>
      <c r="L8" s="8">
        <v>1</v>
      </c>
    </row>
    <row r="9" spans="1:12" s="8" customFormat="1" x14ac:dyDescent="0.25">
      <c r="A9" s="6"/>
      <c r="B9" s="12"/>
      <c r="C9" s="99" t="s">
        <v>4</v>
      </c>
      <c r="D9" s="100"/>
      <c r="E9" s="101"/>
      <c r="F9" s="102"/>
      <c r="G9" s="103"/>
      <c r="H9" s="104"/>
      <c r="I9" s="6"/>
      <c r="J9" s="7" t="s">
        <v>2</v>
      </c>
      <c r="K9" s="8" t="s">
        <v>27</v>
      </c>
      <c r="L9" s="8">
        <v>2</v>
      </c>
    </row>
    <row r="10" spans="1:12" s="8" customFormat="1" ht="14.25" customHeight="1" x14ac:dyDescent="0.25">
      <c r="A10" s="6"/>
      <c r="B10" s="12"/>
      <c r="C10" s="99" t="s">
        <v>5</v>
      </c>
      <c r="D10" s="100"/>
      <c r="E10" s="101"/>
      <c r="F10" s="102"/>
      <c r="G10" s="103"/>
      <c r="H10" s="104"/>
      <c r="I10" s="6"/>
      <c r="J10" s="7"/>
    </row>
    <row r="11" spans="1:12" s="8" customFormat="1" ht="14.25" customHeight="1" x14ac:dyDescent="0.25">
      <c r="A11" s="6"/>
      <c r="B11" s="12"/>
      <c r="C11" s="99" t="s">
        <v>16</v>
      </c>
      <c r="D11" s="100"/>
      <c r="E11" s="101"/>
      <c r="F11" s="107">
        <f>H40</f>
        <v>0</v>
      </c>
      <c r="G11" s="108"/>
      <c r="H11" s="109"/>
      <c r="I11" s="6"/>
      <c r="J11" s="7"/>
    </row>
    <row r="12" spans="1:12" s="8" customFormat="1" ht="14.25" customHeight="1" thickBot="1" x14ac:dyDescent="0.3">
      <c r="A12" s="6"/>
      <c r="B12" s="12"/>
      <c r="C12" s="13"/>
      <c r="D12" s="10"/>
      <c r="E12" s="10"/>
      <c r="F12" s="10"/>
      <c r="G12" s="10"/>
      <c r="H12" s="15"/>
      <c r="I12" s="6"/>
      <c r="J12" s="7"/>
    </row>
    <row r="13" spans="1:12" ht="19.5" customHeight="1" thickTop="1" thickBot="1" x14ac:dyDescent="0.3">
      <c r="A13" s="1"/>
      <c r="B13" s="16"/>
      <c r="C13" s="17" t="s">
        <v>8</v>
      </c>
      <c r="D13" s="59" t="s">
        <v>33</v>
      </c>
      <c r="E13" s="60"/>
      <c r="F13" s="55" t="s">
        <v>43</v>
      </c>
      <c r="G13" s="56"/>
      <c r="H13" s="67" t="s">
        <v>0</v>
      </c>
      <c r="I13" s="1"/>
    </row>
    <row r="14" spans="1:12" ht="19.5" customHeight="1" thickTop="1" thickBot="1" x14ac:dyDescent="0.3">
      <c r="A14" s="1"/>
      <c r="B14" s="16"/>
      <c r="C14" s="17" t="s">
        <v>9</v>
      </c>
      <c r="D14" s="61"/>
      <c r="E14" s="62"/>
      <c r="F14" s="57"/>
      <c r="G14" s="58"/>
      <c r="H14" s="73"/>
      <c r="I14" s="1"/>
    </row>
    <row r="15" spans="1:12" ht="18" hidden="1" customHeight="1" thickTop="1" thickBot="1" x14ac:dyDescent="0.3">
      <c r="A15" s="1"/>
      <c r="B15" s="16"/>
      <c r="C15" s="17" t="s">
        <v>10</v>
      </c>
      <c r="D15" s="53"/>
      <c r="E15" s="54"/>
      <c r="F15" s="96" t="s">
        <v>15</v>
      </c>
      <c r="G15" s="97"/>
      <c r="H15" s="18">
        <f>1*J15</f>
        <v>0</v>
      </c>
      <c r="I15" s="1"/>
      <c r="J15" s="4">
        <f>IF(D15=$J$8,1,0)</f>
        <v>0</v>
      </c>
    </row>
    <row r="16" spans="1:12" ht="36.75" customHeight="1" thickTop="1" thickBot="1" x14ac:dyDescent="0.3">
      <c r="A16" s="1"/>
      <c r="B16" s="16"/>
      <c r="C16" s="28" t="s">
        <v>10</v>
      </c>
      <c r="D16" s="63"/>
      <c r="E16" s="64"/>
      <c r="F16" s="65" t="s">
        <v>34</v>
      </c>
      <c r="G16" s="66"/>
      <c r="H16" s="20">
        <f t="shared" ref="H16" si="0">J16</f>
        <v>0</v>
      </c>
      <c r="I16" s="1"/>
      <c r="J16" s="4">
        <f>IF(D16=$J$8,5,0)</f>
        <v>0</v>
      </c>
    </row>
    <row r="17" spans="1:11" ht="36.75" customHeight="1" thickBot="1" x14ac:dyDescent="0.3">
      <c r="A17" s="1"/>
      <c r="B17" s="16"/>
      <c r="C17" s="40" t="s">
        <v>19</v>
      </c>
      <c r="D17" s="105"/>
      <c r="E17" s="106"/>
      <c r="F17" s="77" t="s">
        <v>35</v>
      </c>
      <c r="G17" s="78"/>
      <c r="H17" s="21">
        <f>J17</f>
        <v>0</v>
      </c>
      <c r="I17" s="1"/>
      <c r="J17" s="4">
        <f>IF(D17=$J$8,10,0)</f>
        <v>0</v>
      </c>
      <c r="K17" s="5">
        <f>D17*0.5</f>
        <v>0</v>
      </c>
    </row>
    <row r="18" spans="1:11" ht="21" customHeight="1" thickTop="1" thickBot="1" x14ac:dyDescent="0.3">
      <c r="A18" s="1"/>
      <c r="B18" s="16"/>
      <c r="C18" s="22"/>
      <c r="D18" s="23"/>
      <c r="E18" s="23"/>
      <c r="F18" s="98" t="s">
        <v>6</v>
      </c>
      <c r="G18" s="98"/>
      <c r="H18" s="24">
        <f>IF(J18&gt;10,10,J18)</f>
        <v>0</v>
      </c>
      <c r="I18" s="1"/>
      <c r="J18" s="4">
        <f>SUM(J16:J17)</f>
        <v>0</v>
      </c>
    </row>
    <row r="19" spans="1:11" ht="24.75" customHeight="1" thickTop="1" thickBot="1" x14ac:dyDescent="0.3">
      <c r="A19" s="1"/>
      <c r="B19" s="16"/>
      <c r="C19" s="19"/>
      <c r="D19" s="25"/>
      <c r="E19" s="25"/>
      <c r="F19" s="26"/>
      <c r="G19" s="26"/>
      <c r="H19" s="27"/>
      <c r="I19" s="1"/>
    </row>
    <row r="20" spans="1:11" ht="22.5" customHeight="1" thickTop="1" thickBot="1" x14ac:dyDescent="0.3">
      <c r="A20" s="1"/>
      <c r="B20" s="16"/>
      <c r="C20" s="17" t="s">
        <v>8</v>
      </c>
      <c r="D20" s="59" t="s">
        <v>33</v>
      </c>
      <c r="E20" s="60"/>
      <c r="F20" s="55" t="s">
        <v>30</v>
      </c>
      <c r="G20" s="56"/>
      <c r="H20" s="67" t="s">
        <v>0</v>
      </c>
      <c r="I20" s="1"/>
    </row>
    <row r="21" spans="1:11" ht="14.25" customHeight="1" thickTop="1" x14ac:dyDescent="0.25">
      <c r="A21" s="1"/>
      <c r="B21" s="16"/>
      <c r="C21" s="72" t="s">
        <v>11</v>
      </c>
      <c r="D21" s="70"/>
      <c r="E21" s="71"/>
      <c r="F21" s="79"/>
      <c r="G21" s="80"/>
      <c r="H21" s="68"/>
      <c r="I21" s="1"/>
    </row>
    <row r="22" spans="1:11" ht="6" customHeight="1" thickBot="1" x14ac:dyDescent="0.3">
      <c r="A22" s="1"/>
      <c r="B22" s="16"/>
      <c r="C22" s="73"/>
      <c r="D22" s="70"/>
      <c r="E22" s="71"/>
      <c r="F22" s="81"/>
      <c r="G22" s="82"/>
      <c r="H22" s="69"/>
      <c r="I22" s="1"/>
    </row>
    <row r="23" spans="1:11" ht="36.75" customHeight="1" thickTop="1" thickBot="1" x14ac:dyDescent="0.3">
      <c r="A23" s="1"/>
      <c r="B23" s="16"/>
      <c r="C23" s="28" t="s">
        <v>12</v>
      </c>
      <c r="D23" s="63"/>
      <c r="E23" s="64"/>
      <c r="F23" s="65" t="s">
        <v>36</v>
      </c>
      <c r="G23" s="66"/>
      <c r="H23" s="20">
        <f t="shared" ref="H23" si="1">J23</f>
        <v>0</v>
      </c>
      <c r="I23" s="1"/>
      <c r="J23" s="4">
        <f>IF(D23=$J$8,5,0)</f>
        <v>0</v>
      </c>
    </row>
    <row r="24" spans="1:11" ht="36.75" customHeight="1" thickBot="1" x14ac:dyDescent="0.3">
      <c r="A24" s="1"/>
      <c r="B24" s="16"/>
      <c r="C24" s="40" t="s">
        <v>32</v>
      </c>
      <c r="D24" s="105"/>
      <c r="E24" s="106"/>
      <c r="F24" s="41" t="s">
        <v>37</v>
      </c>
      <c r="G24" s="42"/>
      <c r="H24" s="21">
        <f>J24</f>
        <v>0</v>
      </c>
      <c r="I24" s="1"/>
      <c r="J24" s="4">
        <f>IF(D24=$J$8,5,0)</f>
        <v>0</v>
      </c>
      <c r="K24" s="5">
        <f>D24*0.5</f>
        <v>0</v>
      </c>
    </row>
    <row r="25" spans="1:11" ht="36.75" customHeight="1" thickBot="1" x14ac:dyDescent="0.3">
      <c r="A25" s="1"/>
      <c r="B25" s="16"/>
      <c r="C25" s="40" t="s">
        <v>39</v>
      </c>
      <c r="D25" s="105"/>
      <c r="E25" s="106"/>
      <c r="F25" s="77" t="s">
        <v>38</v>
      </c>
      <c r="G25" s="78"/>
      <c r="H25" s="21">
        <f>J25</f>
        <v>0</v>
      </c>
      <c r="I25" s="1"/>
      <c r="J25" s="4">
        <f>IF(D25=$J$8,5,0)</f>
        <v>0</v>
      </c>
      <c r="K25" s="5">
        <f>D25*0.5</f>
        <v>0</v>
      </c>
    </row>
    <row r="26" spans="1:11" ht="21" customHeight="1" thickTop="1" thickBot="1" x14ac:dyDescent="0.3">
      <c r="A26" s="1"/>
      <c r="B26" s="16"/>
      <c r="C26" s="87" t="s">
        <v>22</v>
      </c>
      <c r="D26" s="88"/>
      <c r="E26" s="88"/>
      <c r="F26" s="88"/>
      <c r="G26" s="89"/>
      <c r="H26" s="24">
        <f>IF(J26&gt;10,10,J26)</f>
        <v>0</v>
      </c>
      <c r="I26" s="1"/>
      <c r="J26" s="4">
        <f>SUM(J23:J25)</f>
        <v>0</v>
      </c>
    </row>
    <row r="27" spans="1:11" ht="21" customHeight="1" thickTop="1" thickBot="1" x14ac:dyDescent="0.3">
      <c r="A27" s="1"/>
      <c r="B27" s="16"/>
      <c r="C27" s="29"/>
      <c r="D27" s="25"/>
      <c r="E27" s="25"/>
      <c r="F27" s="26"/>
      <c r="G27" s="29"/>
      <c r="H27" s="30"/>
      <c r="I27" s="1"/>
    </row>
    <row r="28" spans="1:11" ht="40.5" customHeight="1" thickTop="1" thickBot="1" x14ac:dyDescent="0.3">
      <c r="A28" s="1"/>
      <c r="B28" s="16"/>
      <c r="C28" s="17" t="s">
        <v>17</v>
      </c>
      <c r="D28" s="84" t="s">
        <v>33</v>
      </c>
      <c r="E28" s="84"/>
      <c r="F28" s="85" t="s">
        <v>44</v>
      </c>
      <c r="G28" s="86"/>
      <c r="H28" s="18" t="s">
        <v>0</v>
      </c>
      <c r="I28" s="1"/>
    </row>
    <row r="29" spans="1:11" ht="36.75" customHeight="1" thickTop="1" thickBot="1" x14ac:dyDescent="0.3">
      <c r="A29" s="1"/>
      <c r="B29" s="16"/>
      <c r="C29" s="40" t="s">
        <v>18</v>
      </c>
      <c r="D29" s="63"/>
      <c r="E29" s="64"/>
      <c r="F29" s="90" t="s">
        <v>40</v>
      </c>
      <c r="G29" s="91"/>
      <c r="H29" s="20">
        <f t="shared" ref="H29" si="2">J29</f>
        <v>0</v>
      </c>
      <c r="I29" s="1"/>
      <c r="J29" s="4">
        <f>IF(D29=$J$8,10,0)</f>
        <v>0</v>
      </c>
    </row>
    <row r="30" spans="1:11" ht="36.75" customHeight="1" thickBot="1" x14ac:dyDescent="0.3">
      <c r="A30" s="1"/>
      <c r="B30" s="16"/>
      <c r="C30" s="40" t="s">
        <v>29</v>
      </c>
      <c r="D30" s="105"/>
      <c r="E30" s="106"/>
      <c r="F30" s="41" t="s">
        <v>41</v>
      </c>
      <c r="G30" s="42"/>
      <c r="H30" s="21">
        <f>J30</f>
        <v>0</v>
      </c>
      <c r="I30" s="1"/>
      <c r="J30" s="4">
        <f>IF(D30=$J$8,10,0)</f>
        <v>0</v>
      </c>
      <c r="K30" s="5">
        <f>D30*0.5</f>
        <v>0</v>
      </c>
    </row>
    <row r="31" spans="1:11" ht="36.75" customHeight="1" thickBot="1" x14ac:dyDescent="0.3">
      <c r="A31" s="1"/>
      <c r="B31" s="16"/>
      <c r="C31" s="40" t="s">
        <v>31</v>
      </c>
      <c r="D31" s="105"/>
      <c r="E31" s="106"/>
      <c r="F31" s="41" t="s">
        <v>42</v>
      </c>
      <c r="G31" s="42"/>
      <c r="H31" s="21">
        <f>J31</f>
        <v>0</v>
      </c>
      <c r="I31" s="1"/>
      <c r="J31" s="4">
        <f>IF(D31=$J$8,10,0)</f>
        <v>0</v>
      </c>
      <c r="K31" s="5">
        <f>D31*0.5</f>
        <v>0</v>
      </c>
    </row>
    <row r="32" spans="1:11" ht="22.5" customHeight="1" thickTop="1" thickBot="1" x14ac:dyDescent="0.3">
      <c r="A32" s="1"/>
      <c r="B32" s="16"/>
      <c r="C32" s="74" t="s">
        <v>23</v>
      </c>
      <c r="D32" s="75"/>
      <c r="E32" s="75"/>
      <c r="F32" s="75"/>
      <c r="G32" s="83"/>
      <c r="H32" s="24">
        <f>IF(J32&gt;20,20,J32)</f>
        <v>0</v>
      </c>
      <c r="I32" s="1"/>
      <c r="J32" s="4">
        <f>SUM(J29:J31)</f>
        <v>0</v>
      </c>
    </row>
    <row r="33" spans="1:11" ht="22.5" customHeight="1" thickTop="1" thickBot="1" x14ac:dyDescent="0.3">
      <c r="A33" s="1"/>
      <c r="B33" s="16"/>
      <c r="C33" s="51"/>
      <c r="D33" s="52"/>
      <c r="E33" s="52"/>
      <c r="F33" s="52"/>
      <c r="G33" s="52"/>
      <c r="H33" s="31"/>
      <c r="I33" s="1"/>
    </row>
    <row r="34" spans="1:11" ht="58.5" customHeight="1" thickTop="1" thickBot="1" x14ac:dyDescent="0.3">
      <c r="A34" s="1"/>
      <c r="B34" s="16"/>
      <c r="C34" s="17" t="s">
        <v>20</v>
      </c>
      <c r="D34" s="84" t="s">
        <v>47</v>
      </c>
      <c r="E34" s="84"/>
      <c r="F34" s="50" t="s">
        <v>45</v>
      </c>
      <c r="G34" s="50"/>
      <c r="H34" s="32" t="s">
        <v>0</v>
      </c>
      <c r="I34" s="1"/>
    </row>
    <row r="35" spans="1:11" ht="41.25" customHeight="1" thickTop="1" thickBot="1" x14ac:dyDescent="0.3">
      <c r="A35" s="1"/>
      <c r="B35" s="16"/>
      <c r="C35" s="40" t="s">
        <v>21</v>
      </c>
      <c r="D35" s="63"/>
      <c r="E35" s="64"/>
      <c r="F35" s="90" t="s">
        <v>46</v>
      </c>
      <c r="G35" s="91"/>
      <c r="H35" s="20">
        <f t="shared" ref="H35" si="3">J35</f>
        <v>0</v>
      </c>
      <c r="I35" s="1"/>
      <c r="J35" s="4">
        <f>IF(D35=$J$8,8,0)</f>
        <v>0</v>
      </c>
    </row>
    <row r="36" spans="1:11" ht="41.25" customHeight="1" thickBot="1" x14ac:dyDescent="0.3">
      <c r="A36" s="1"/>
      <c r="B36" s="16"/>
      <c r="C36" s="116" t="s">
        <v>25</v>
      </c>
      <c r="D36" s="117"/>
      <c r="E36" s="118"/>
      <c r="F36" s="119" t="s">
        <v>49</v>
      </c>
      <c r="G36" s="120"/>
      <c r="H36" s="33">
        <f>J36</f>
        <v>0</v>
      </c>
      <c r="I36" s="1"/>
      <c r="J36" s="4">
        <f>D36*2</f>
        <v>0</v>
      </c>
      <c r="K36" s="5">
        <f>D36*0.5</f>
        <v>0</v>
      </c>
    </row>
    <row r="37" spans="1:11" ht="41.25" customHeight="1" thickBot="1" x14ac:dyDescent="0.3">
      <c r="A37" s="1"/>
      <c r="B37" s="16"/>
      <c r="C37" s="110" t="s">
        <v>48</v>
      </c>
      <c r="D37" s="111"/>
      <c r="E37" s="112"/>
      <c r="F37" s="113" t="s">
        <v>50</v>
      </c>
      <c r="G37" s="114"/>
      <c r="H37" s="115">
        <f>J37</f>
        <v>0</v>
      </c>
      <c r="I37" s="1"/>
      <c r="J37" s="4">
        <f>D37*1</f>
        <v>0</v>
      </c>
      <c r="K37" s="5">
        <f>D37*0.5</f>
        <v>0</v>
      </c>
    </row>
    <row r="38" spans="1:11" ht="28.15" customHeight="1" thickTop="1" thickBot="1" x14ac:dyDescent="0.3">
      <c r="A38" s="1"/>
      <c r="B38" s="16"/>
      <c r="C38" s="74" t="s">
        <v>24</v>
      </c>
      <c r="D38" s="75"/>
      <c r="E38" s="75"/>
      <c r="F38" s="75"/>
      <c r="G38" s="76"/>
      <c r="H38" s="24">
        <f>IF(J38&gt;10,10,J38)</f>
        <v>0</v>
      </c>
      <c r="I38" s="1"/>
      <c r="J38" s="4">
        <f>SUM(J35:J37)</f>
        <v>0</v>
      </c>
    </row>
    <row r="39" spans="1:11" ht="19.5" customHeight="1" thickTop="1" thickBot="1" x14ac:dyDescent="0.3">
      <c r="A39" s="1"/>
      <c r="B39" s="16"/>
      <c r="C39" s="34"/>
      <c r="D39" s="35"/>
      <c r="E39" s="25"/>
      <c r="F39" s="25"/>
      <c r="G39" s="26"/>
      <c r="H39" s="36"/>
      <c r="I39" s="1"/>
    </row>
    <row r="40" spans="1:11" ht="22.5" customHeight="1" thickTop="1" thickBot="1" x14ac:dyDescent="0.3">
      <c r="A40" s="1"/>
      <c r="B40" s="16"/>
      <c r="C40" s="47" t="s">
        <v>13</v>
      </c>
      <c r="D40" s="48"/>
      <c r="E40" s="48"/>
      <c r="F40" s="48"/>
      <c r="G40" s="49"/>
      <c r="H40" s="37">
        <f>SUM(H38,H32,H26,H18)</f>
        <v>0</v>
      </c>
      <c r="I40" s="1"/>
    </row>
    <row r="41" spans="1:11" ht="10.5" customHeight="1" thickTop="1" thickBot="1" x14ac:dyDescent="0.3">
      <c r="A41" s="1"/>
      <c r="B41" s="43"/>
      <c r="C41" s="44"/>
      <c r="D41" s="45"/>
      <c r="E41" s="45"/>
      <c r="F41" s="45"/>
      <c r="G41" s="45"/>
      <c r="H41" s="46"/>
      <c r="I41" s="1"/>
    </row>
    <row r="42" spans="1:11" ht="16.5" thickTop="1" x14ac:dyDescent="0.25">
      <c r="A42" s="1"/>
      <c r="B42" s="1"/>
      <c r="C42" s="1"/>
      <c r="D42" s="1"/>
      <c r="E42" s="1"/>
      <c r="F42" s="1"/>
      <c r="G42" s="1"/>
      <c r="H42" s="38"/>
      <c r="I42" s="1"/>
    </row>
  </sheetData>
  <sheetProtection algorithmName="SHA-512" hashValue="le/1wTLMP3ogGtiTeJonoGYn7+1dh3C9WtajpwI9OCwTADbPyKF1OJXJjPwG3bg88WqyUKaDx7GlcuCqf5ol4g==" saltValue="TcWbUqj4hPwEMWTRSwVMwA==" spinCount="100000" sheet="1" objects="1" scenarios="1"/>
  <mergeCells count="53">
    <mergeCell ref="D29:E29"/>
    <mergeCell ref="F29:G29"/>
    <mergeCell ref="D30:E30"/>
    <mergeCell ref="F30:G30"/>
    <mergeCell ref="D31:E31"/>
    <mergeCell ref="F31:G31"/>
    <mergeCell ref="D23:E23"/>
    <mergeCell ref="F23:G23"/>
    <mergeCell ref="D25:E25"/>
    <mergeCell ref="F25:G25"/>
    <mergeCell ref="D24:E24"/>
    <mergeCell ref="F24:G24"/>
    <mergeCell ref="B5:H5"/>
    <mergeCell ref="F15:G15"/>
    <mergeCell ref="F18:G18"/>
    <mergeCell ref="H13:H14"/>
    <mergeCell ref="C7:E7"/>
    <mergeCell ref="C8:E8"/>
    <mergeCell ref="C9:E9"/>
    <mergeCell ref="C10:E10"/>
    <mergeCell ref="F7:H7"/>
    <mergeCell ref="F8:H8"/>
    <mergeCell ref="F9:H9"/>
    <mergeCell ref="F10:H10"/>
    <mergeCell ref="D17:E17"/>
    <mergeCell ref="F17:G17"/>
    <mergeCell ref="C11:E11"/>
    <mergeCell ref="F11:H11"/>
    <mergeCell ref="H20:H22"/>
    <mergeCell ref="D20:E22"/>
    <mergeCell ref="C21:C22"/>
    <mergeCell ref="C38:G38"/>
    <mergeCell ref="F20:G22"/>
    <mergeCell ref="C32:G32"/>
    <mergeCell ref="D28:E28"/>
    <mergeCell ref="F28:G28"/>
    <mergeCell ref="D34:E34"/>
    <mergeCell ref="C26:G26"/>
    <mergeCell ref="D15:E15"/>
    <mergeCell ref="F13:G14"/>
    <mergeCell ref="D13:E14"/>
    <mergeCell ref="D16:E16"/>
    <mergeCell ref="F16:G16"/>
    <mergeCell ref="B41:H41"/>
    <mergeCell ref="C40:G40"/>
    <mergeCell ref="F34:G34"/>
    <mergeCell ref="C33:G33"/>
    <mergeCell ref="D37:E37"/>
    <mergeCell ref="F37:G37"/>
    <mergeCell ref="D35:E35"/>
    <mergeCell ref="F35:G35"/>
    <mergeCell ref="D36:E36"/>
    <mergeCell ref="F36:G36"/>
  </mergeCells>
  <dataValidations count="1">
    <dataValidation type="list" allowBlank="1" showInputMessage="1" showErrorMessage="1" sqref="D15:E17 D29:E31 D23:E25 D35:E35" xr:uid="{709FF821-8CDA-42C3-B49B-EFC019DE8EB3}">
      <formula1>$J$7:$J$9</formula1>
    </dataValidation>
  </dataValidations>
  <pageMargins left="0.39370078740157483" right="0.39370078740157483" top="0.74803149606299213" bottom="0.74803149606299213" header="0.31496062992125984" footer="0.31496062992125984"/>
  <pageSetup paperSize="9"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F899B1F1ED3942B64700BE5273178F" ma:contentTypeVersion="12" ma:contentTypeDescription="Crear nuevo documento." ma:contentTypeScope="" ma:versionID="5ff2bf7cdcd6d47fa8218686cfac6c85">
  <xsd:schema xmlns:xsd="http://www.w3.org/2001/XMLSchema" xmlns:xs="http://www.w3.org/2001/XMLSchema" xmlns:p="http://schemas.microsoft.com/office/2006/metadata/properties" xmlns:ns2="99fa1fec-90cf-4bf4-ad28-be43176c2173" xmlns:ns3="9c20eddb-8e12-4c95-ac35-05f3167c6de2" targetNamespace="http://schemas.microsoft.com/office/2006/metadata/properties" ma:root="true" ma:fieldsID="62a6383e4ae4da6bc88f38d6b5672eac" ns2:_="" ns3:_="">
    <xsd:import namespace="99fa1fec-90cf-4bf4-ad28-be43176c2173"/>
    <xsd:import namespace="9c20eddb-8e12-4c95-ac35-05f3167c6d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0eddb-8e12-4c95-ac35-05f3167c6d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JWYAVES5PER4-1547219876-7067</_dlc_DocId>
    <_dlc_DocIdUrl xmlns="99fa1fec-90cf-4bf4-ad28-be43176c2173">
      <Url>https://fundacionuvaes.sharepoint.com/sites/DOCUMENTACIONPERSONAS/_layouts/15/DocIdRedir.aspx?ID=JWYAVES5PER4-1547219876-7067</Url>
      <Description>JWYAVES5PER4-1547219876-7067</Description>
    </_dlc_DocIdUrl>
    <TaxCatchAll xmlns="99fa1fec-90cf-4bf4-ad28-be43176c2173" xsi:nil="true"/>
    <lcf76f155ced4ddcb4097134ff3c332f xmlns="9c20eddb-8e12-4c95-ac35-05f3167c6de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00FF68-4AA3-4A77-A583-59C394005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9c20eddb-8e12-4c95-ac35-05f3167c6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C328DB-6931-402C-A10D-D72DF65058B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4065C7D-82C2-47B6-A3D6-46213E32DC1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731172E-32B8-4514-9187-59137EE26C2B}">
  <ds:schemaRefs>
    <ds:schemaRef ds:uri="http://schemas.microsoft.com/office/2006/metadata/properties"/>
    <ds:schemaRef ds:uri="http://schemas.microsoft.com/office/infopath/2007/PartnerControls"/>
    <ds:schemaRef ds:uri="99fa1fec-90cf-4bf4-ad28-be43176c2173"/>
    <ds:schemaRef ds:uri="9c20eddb-8e12-4c95-ac35-05f3167c6d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JOSE ANTONIO MASA SANTAMARIA</cp:lastModifiedBy>
  <cp:lastPrinted>2024-03-20T08:05:46Z</cp:lastPrinted>
  <dcterms:created xsi:type="dcterms:W3CDTF">2022-03-16T12:07:19Z</dcterms:created>
  <dcterms:modified xsi:type="dcterms:W3CDTF">2026-05-06T10:40:27Z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0x010100BDF899B1F1ED3942B64700BE5273178F</vt:lpwstr>
  </property>
  <property fmtid="{D5CDD505-2E9C-101B-9397-08002B2CF9AE}" pid="3" name="_dlc_DocIdItemGuid">
    <vt:lpwstr>a72ef570-598e-41e0-8029-5a996a61a495</vt:lpwstr>
  </property>
  <property fmtid="{D5CDD505-2E9C-101B-9397-08002B2CF9AE}" pid="4" name="MediaServiceImageTags">
    <vt:lpwstr/>
  </property>
</Properties>
</file>