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PROC SELEC INNOVA/INDEFINIDOS/2026/JAIME NIETO VEGA-PANTHEON_2623/WEB/"/>
    </mc:Choice>
  </mc:AlternateContent>
  <xr:revisionPtr revIDLastSave="1304" documentId="13_ncr:1_{0868C7FD-777F-4DFA-9525-D3030D1CFD9D}" xr6:coauthVersionLast="47" xr6:coauthVersionMax="47" xr10:uidLastSave="{914176BD-4A14-4E54-B6AE-49FEA587DB79}"/>
  <bookViews>
    <workbookView xWindow="-120" yWindow="-120" windowWidth="29040" windowHeight="15840" xr2:uid="{112853C9-DF0D-4C4D-A6E5-BC70BB454B9F}"/>
  </bookViews>
  <sheets>
    <sheet name="Hoja1" sheetId="1" r:id="rId1"/>
  </sheets>
  <definedNames>
    <definedName name="_xlnm.Print_Area" localSheetId="0">Hoja1!$B$1:$H$38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J30" i="1"/>
  <c r="H30" i="1" s="1"/>
  <c r="J25" i="1"/>
  <c r="H25" i="1" s="1"/>
  <c r="J24" i="1"/>
  <c r="H24" i="1" s="1"/>
  <c r="J34" i="1"/>
  <c r="H34" i="1" s="1"/>
  <c r="J35" i="1" s="1"/>
  <c r="H35" i="1" s="1"/>
  <c r="K17" i="1"/>
  <c r="J17" i="1"/>
  <c r="H17" i="1" s="1"/>
  <c r="J18" i="1"/>
  <c r="H18" i="1" s="1"/>
  <c r="J16" i="1"/>
  <c r="H16" i="1" s="1"/>
  <c r="K18" i="1"/>
  <c r="J31" i="1" l="1"/>
  <c r="H31" i="1" s="1"/>
  <c r="J26" i="1"/>
  <c r="H26" i="1" s="1"/>
  <c r="J19" i="1"/>
  <c r="H19" i="1" s="1"/>
  <c r="J15" i="1" l="1"/>
  <c r="H15" i="1" l="1"/>
  <c r="H37" i="1" l="1"/>
  <c r="F11" i="1" s="1"/>
</calcChain>
</file>

<file path=xl/sharedStrings.xml><?xml version="1.0" encoding="utf-8"?>
<sst xmlns="http://schemas.openxmlformats.org/spreadsheetml/2006/main" count="52" uniqueCount="47">
  <si>
    <t>PUNTUACIÓN</t>
  </si>
  <si>
    <t>SI</t>
  </si>
  <si>
    <t>NO</t>
  </si>
  <si>
    <t>Nombre y apellidos:</t>
  </si>
  <si>
    <t>email:</t>
  </si>
  <si>
    <t>teléfono de contacto:</t>
  </si>
  <si>
    <t>TOTAL FORMACIÓN REGLADA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</si>
  <si>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</si>
  <si>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</si>
  <si>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</si>
  <si>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</si>
  <si>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</si>
  <si>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</si>
  <si>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</si>
  <si>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</si>
  <si>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</si>
  <si>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</si>
  <si>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</si>
  <si>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</si>
  <si>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M1b</t>
  </si>
  <si>
    <t>M4</t>
  </si>
  <si>
    <t>M4a</t>
  </si>
  <si>
    <t>TOTAL FORMACION NO REGLADA</t>
  </si>
  <si>
    <t>TOTAL EXPERIENCIA PROFESIONAL</t>
  </si>
  <si>
    <t>TOTAL OTROS MÉRITOS</t>
  </si>
  <si>
    <t>C1</t>
  </si>
  <si>
    <t>C2</t>
  </si>
  <si>
    <t>----</t>
  </si>
  <si>
    <t>M3b</t>
  </si>
  <si>
    <t>FORMACION NO REGLADA.  Máximo 10 puntos</t>
  </si>
  <si>
    <t>M2b</t>
  </si>
  <si>
    <t xml:space="preserve"> SI/NO</t>
  </si>
  <si>
    <t>FORMACIÓN REGLADA. Máximo 10 puntos</t>
  </si>
  <si>
    <t>M1c</t>
  </si>
  <si>
    <t>Se valorará matriculación en Programa de Doctorado en Economía (hasta 10 puntos)</t>
  </si>
  <si>
    <t>Grado en Economía o titulaciones similares: (hasta 5 puntos)</t>
  </si>
  <si>
    <t>Se valorarán estudios de Máster (hasta 5 puntos)</t>
  </si>
  <si>
    <t xml:space="preserve"> SI/NO 
</t>
  </si>
  <si>
    <t>Nivel de inglés B2 o superior (hasta 5 puntos)</t>
  </si>
  <si>
    <t>EXPERIENCIA PROFESIONAL. Máximo 25 puntos</t>
  </si>
  <si>
    <t>OTROS MÉRITOS. Máximo 5 puntos</t>
  </si>
  <si>
    <t>1,5 puntos por cada curso relacionados con cambio climático y economía ecológica (hasta 5 puntos).</t>
  </si>
  <si>
    <t>2 puntos por cada contribución a congresos internacionales relacionados con la materia (hasta un máximo de 10 puntos).</t>
  </si>
  <si>
    <t>0,5 puntos por cada mes de experiencia, con un mínimo de 18 meses, en proyectos de investigación europeos (máximo 15 puntos)</t>
  </si>
  <si>
    <t>3,5 puntos por publicación relacionada con la materia en revistas de impacto (Q1 o Q2 JCR) (hasta 10 puntos)</t>
  </si>
  <si>
    <t>Nº CURSOS/Nº CONTRIBUCIONES CONGRESOS</t>
  </si>
  <si>
    <t>Nº MESES/Nº PUBLICACIONES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</si>
</sst>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DM Sans"/>
    </font>
    <font>
      <b/>
      <sz val="11"/>
      <color theme="1"/>
      <name val="DM Sans"/>
    </font>
    <font>
      <b/>
      <sz val="14"/>
      <color theme="1"/>
      <name val="DM Sans"/>
    </font>
    <font>
      <sz val="14"/>
      <color theme="1"/>
      <name val="DM Sans"/>
    </font>
    <font>
      <b/>
      <sz val="12"/>
      <color theme="1"/>
      <name val="DM Sans"/>
    </font>
    <font>
      <b/>
      <sz val="18"/>
      <color theme="1"/>
      <name val="DM Sans"/>
    </font>
    <font>
      <b/>
      <sz val="18"/>
      <color theme="0"/>
      <name val="DM Sans"/>
    </font>
  </fonts>
  <fills count="7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6" borderId="0" xfId="0" applyFont="1" applyFill="1" applyAlignment="1">
      <alignment horizontal="justify" vertical="center" wrapText="1"/>
    </xf>
    <xf numFmtId="0" fontId="1" fillId="5" borderId="0" xfId="0" applyFont="1" applyFill="1" applyAlignment="1">
      <alignment horizontal="justify" vertical="center" wrapText="1"/>
    </xf>
    <xf numFmtId="0" fontId="2" fillId="5" borderId="0" xfId="0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6" borderId="0" xfId="0" applyFont="1" applyFill="1" applyAlignment="1">
      <alignment horizontal="justify" vertical="center"/>
    </xf>
    <xf numFmtId="4" fontId="1" fillId="0" borderId="0" xfId="0" applyNumberFormat="1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2" borderId="4" xfId="0" applyFont="1" applyFill="1" applyBorder="1" applyAlignment="1">
      <alignment horizontal="justify" vertical="center"/>
    </xf>
    <xf numFmtId="0" fontId="1" fillId="2" borderId="0" xfId="0" applyFont="1" applyFill="1" applyAlignment="1">
      <alignment horizontal="justify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1" fillId="0" borderId="0" xfId="0" quotePrefix="1" applyFont="1" applyAlignment="1">
      <alignment horizontal="justify" vertical="center"/>
    </xf>
    <xf numFmtId="0" fontId="1" fillId="0" borderId="5" xfId="0" applyFont="1" applyBorder="1" applyAlignment="1">
      <alignment vertical="center"/>
    </xf>
    <xf numFmtId="0" fontId="1" fillId="2" borderId="4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23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6" fillId="2" borderId="0" xfId="0" applyFont="1" applyFill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26" xfId="0" applyFont="1" applyFill="1" applyBorder="1" applyAlignment="1">
      <alignment horizontal="justify" vertical="center" wrapText="1"/>
    </xf>
    <xf numFmtId="0" fontId="1" fillId="2" borderId="27" xfId="0" applyFont="1" applyFill="1" applyBorder="1" applyAlignment="1">
      <alignment horizontal="justify" vertical="center" wrapText="1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5" xfId="0" applyFont="1" applyBorder="1" applyAlignment="1">
      <alignment horizontal="right" vertical="center" wrapText="1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3" fontId="5" fillId="0" borderId="2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2" borderId="0" xfId="0" applyFont="1" applyFill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18" xfId="0" applyFont="1" applyBorder="1" applyAlignment="1">
      <alignment horizontal="justify" vertical="center"/>
    </xf>
    <xf numFmtId="0" fontId="1" fillId="4" borderId="1" xfId="0" applyFont="1" applyFill="1" applyBorder="1" applyAlignment="1" applyProtection="1">
      <alignment horizontal="justify" vertical="center"/>
      <protection locked="0"/>
    </xf>
    <xf numFmtId="0" fontId="1" fillId="4" borderId="19" xfId="0" applyFont="1" applyFill="1" applyBorder="1" applyAlignment="1" applyProtection="1">
      <alignment vertical="center"/>
      <protection locked="0"/>
    </xf>
    <xf numFmtId="0" fontId="1" fillId="4" borderId="13" xfId="0" applyFont="1" applyFill="1" applyBorder="1" applyAlignment="1" applyProtection="1">
      <alignment vertical="center"/>
      <protection locked="0"/>
    </xf>
    <xf numFmtId="0" fontId="1" fillId="2" borderId="2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4" fontId="5" fillId="6" borderId="19" xfId="0" applyNumberFormat="1" applyFont="1" applyFill="1" applyBorder="1" applyAlignment="1">
      <alignment horizontal="center" vertical="center"/>
    </xf>
    <xf numFmtId="4" fontId="5" fillId="6" borderId="13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justify" vertical="center" wrapText="1"/>
    </xf>
    <xf numFmtId="0" fontId="1" fillId="2" borderId="17" xfId="0" applyFont="1" applyFill="1" applyBorder="1" applyAlignment="1">
      <alignment horizontal="justify" vertical="center" wrapText="1"/>
    </xf>
    <xf numFmtId="0" fontId="1" fillId="2" borderId="24" xfId="0" applyFont="1" applyFill="1" applyBorder="1" applyAlignment="1">
      <alignment horizontal="justify" vertical="center" wrapText="1"/>
    </xf>
    <xf numFmtId="0" fontId="1" fillId="2" borderId="16" xfId="0" applyFont="1" applyFill="1" applyBorder="1" applyAlignment="1">
      <alignment horizontal="justify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33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5</xdr:col>
      <xdr:colOff>581025</xdr:colOff>
      <xdr:row>3</xdr:row>
      <xdr:rowOff>114300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97E4FA3-52D3-48AA-AE54-6E42D0D022D9}"/>
            </a:ext>
          </a:extLst>
        </xdr:cNvPr>
        <xdr:cNvSpPr txBox="1"/>
      </xdr:nvSpPr>
      <xdr:spPr>
        <a:xfrm>
          <a:off x="28575" y="85725"/>
          <a:ext cx="1666875" cy="6191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5</xdr:col>
      <xdr:colOff>581025</xdr:colOff>
      <xdr:row>0</xdr:row>
      <xdr:rowOff>85725</xdr:rowOff>
    </xdr:from>
    <xdr:to>
      <xdr:col>7</xdr:col>
      <xdr:colOff>1115122</xdr:colOff>
      <xdr:row>3</xdr:row>
      <xdr:rowOff>114300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3519647D-D9FC-40E4-A4DA-53A5E820D064}"/>
            </a:ext>
          </a:extLst>
        </xdr:cNvPr>
        <xdr:cNvSpPr txBox="1"/>
      </xdr:nvSpPr>
      <xdr:spPr>
        <a:xfrm>
          <a:off x="4054165" y="85725"/>
          <a:ext cx="6249097" cy="2723453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800" b="1" u="sng">
              <a:solidFill>
                <a:schemeClr val="dk1"/>
              </a:solidFill>
              <a:effectLst/>
              <a:latin typeface="DM Sans" pitchFamily="2" charset="0"/>
              <a:ea typeface="+mn-ea"/>
              <a:cs typeface="+mn-cs"/>
            </a:rPr>
            <a:t>Convocatoria para la selección de una plaza de Técnico/a de carácter indefinido al amparo del art. 23.bis de la Ley 17/2022 para trabajar en la Línea de Investigación:  Modelos de evaluación integrada Energía-Economía-Medio ambiente</a:t>
          </a:r>
          <a:endParaRPr lang="es-ES" sz="1800">
            <a:solidFill>
              <a:schemeClr val="dk1"/>
            </a:solidFill>
            <a:effectLst/>
            <a:latin typeface="DM Sans" pitchFamily="2" charset="0"/>
            <a:ea typeface="+mn-ea"/>
            <a:cs typeface="+mn-cs"/>
          </a:endParaRPr>
        </a:p>
        <a:p>
          <a:endParaRPr lang="es-ES" sz="1800" b="1" u="sng">
            <a:solidFill>
              <a:schemeClr val="dk1"/>
            </a:solidFill>
            <a:effectLst/>
            <a:latin typeface="DM Sans" pitchFamily="2" charset="0"/>
            <a:ea typeface="+mn-ea"/>
            <a:cs typeface="+mn-cs"/>
          </a:endParaRPr>
        </a:p>
        <a:p>
          <a:r>
            <a:rPr lang="es-ES" sz="1800" b="1" u="sng">
              <a:solidFill>
                <a:schemeClr val="dk1"/>
              </a:solidFill>
              <a:effectLst/>
              <a:latin typeface="DM Sans" pitchFamily="2" charset="0"/>
              <a:ea typeface="+mn-ea"/>
              <a:cs typeface="+mn-cs"/>
            </a:rPr>
            <a:t>Referencia: PANTHEON_2623</a:t>
          </a:r>
          <a:endParaRPr lang="es-ES" sz="1800">
            <a:solidFill>
              <a:schemeClr val="dk1"/>
            </a:solidFill>
            <a:effectLst/>
            <a:latin typeface="DM Sans" pitchFamily="2" charset="0"/>
            <a:ea typeface="+mn-ea"/>
            <a:cs typeface="+mn-cs"/>
          </a:endParaRPr>
        </a:p>
        <a:p>
          <a:endParaRPr lang="es-ES" sz="2000" u="none">
            <a:solidFill>
              <a:schemeClr val="dk1"/>
            </a:solidFill>
            <a:effectLst/>
            <a:latin typeface="DM Sans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439544</xdr:colOff>
      <xdr:row>1</xdr:row>
      <xdr:rowOff>807582</xdr:rowOff>
    </xdr:from>
    <xdr:to>
      <xdr:col>4</xdr:col>
      <xdr:colOff>475013</xdr:colOff>
      <xdr:row>1</xdr:row>
      <xdr:rowOff>1443852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946" y="1005052"/>
          <a:ext cx="2056628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39"/>
  <sheetViews>
    <sheetView tabSelected="1" topLeftCell="A20" zoomScale="82" zoomScaleNormal="82" workbookViewId="0">
      <selection activeCell="D34" sqref="D34:E34"/>
    </sheetView>
  </sheetViews>
  <sheetFormatPr baseColWidth="10" defaultColWidth="11.42578125" defaultRowHeight="15.75" x14ac:dyDescent="0.25"/>
  <cols>
    <col min="1" max="1" width="3.42578125" style="5" customWidth="1"/>
    <col min="2" max="2" width="3.140625" style="5" customWidth="1"/>
    <col min="3" max="3" width="12.28515625" style="5" customWidth="1"/>
    <col min="4" max="4" width="18" style="5" customWidth="1"/>
    <col min="5" max="5" width="15.140625" style="5" customWidth="1"/>
    <col min="6" max="6" width="20.28515625" style="5" customWidth="1"/>
    <col min="7" max="7" width="65.5703125" style="5" customWidth="1"/>
    <col min="8" max="8" width="17" style="38" customWidth="1"/>
    <col min="9" max="9" width="4.7109375" style="5" hidden="1" customWidth="1"/>
    <col min="10" max="10" width="11.42578125" style="4" hidden="1" customWidth="1"/>
    <col min="11" max="12" width="11.42578125" style="5" hidden="1" customWidth="1"/>
    <col min="13" max="16384" width="11.42578125" style="5"/>
  </cols>
  <sheetData>
    <row r="1" spans="1:12" ht="15.75" customHeight="1" x14ac:dyDescent="0.25">
      <c r="A1" s="1"/>
      <c r="B1" s="2"/>
      <c r="C1" s="2"/>
      <c r="D1" s="2"/>
      <c r="E1" s="2"/>
      <c r="F1" s="2"/>
      <c r="G1" s="2"/>
      <c r="H1" s="3"/>
      <c r="I1" s="1"/>
    </row>
    <row r="2" spans="1:12" ht="116.25" customHeight="1" x14ac:dyDescent="0.25">
      <c r="A2" s="1"/>
      <c r="B2" s="2"/>
      <c r="C2" s="2"/>
      <c r="D2" s="2"/>
      <c r="E2" s="2"/>
      <c r="F2" s="2"/>
      <c r="G2" s="2"/>
      <c r="H2" s="3"/>
      <c r="I2" s="1"/>
    </row>
    <row r="3" spans="1:12" ht="80.25" customHeight="1" x14ac:dyDescent="0.25">
      <c r="A3" s="1"/>
      <c r="B3" s="2"/>
      <c r="C3" s="2"/>
      <c r="D3" s="2"/>
      <c r="E3" s="2"/>
      <c r="F3" s="2"/>
      <c r="G3" s="2"/>
      <c r="H3" s="3"/>
      <c r="I3" s="1"/>
    </row>
    <row r="4" spans="1:12" ht="60" customHeight="1" thickBot="1" x14ac:dyDescent="0.3">
      <c r="A4" s="1"/>
      <c r="B4" s="2"/>
      <c r="C4" s="2"/>
      <c r="D4" s="2"/>
      <c r="E4" s="2"/>
      <c r="F4" s="2"/>
      <c r="G4" s="2"/>
      <c r="H4" s="3"/>
      <c r="I4" s="1"/>
    </row>
    <row r="5" spans="1:12" s="8" customFormat="1" ht="21" thickTop="1" thickBot="1" x14ac:dyDescent="0.3">
      <c r="A5" s="6"/>
      <c r="B5" s="93" t="s">
        <v>7</v>
      </c>
      <c r="C5" s="94"/>
      <c r="D5" s="95"/>
      <c r="E5" s="95"/>
      <c r="F5" s="95"/>
      <c r="G5" s="95"/>
      <c r="H5" s="96"/>
      <c r="I5" s="6"/>
      <c r="J5" s="7"/>
    </row>
    <row r="6" spans="1:12" s="8" customFormat="1" ht="16.5" thickTop="1" x14ac:dyDescent="0.25">
      <c r="A6" s="6"/>
      <c r="B6" s="9"/>
      <c r="C6" s="10"/>
      <c r="D6" s="10"/>
      <c r="E6" s="10"/>
      <c r="F6" s="10"/>
      <c r="G6" s="10"/>
      <c r="H6" s="11"/>
      <c r="I6" s="6"/>
    </row>
    <row r="7" spans="1:12" s="8" customFormat="1" ht="15" customHeight="1" x14ac:dyDescent="0.25">
      <c r="A7" s="6"/>
      <c r="B7" s="12"/>
      <c r="C7" s="100" t="s">
        <v>3</v>
      </c>
      <c r="D7" s="101"/>
      <c r="E7" s="102"/>
      <c r="F7" s="103"/>
      <c r="G7" s="104"/>
      <c r="H7" s="105"/>
      <c r="I7" s="6"/>
      <c r="J7" s="14"/>
      <c r="K7" s="14" t="s">
        <v>27</v>
      </c>
      <c r="L7" s="8">
        <v>0</v>
      </c>
    </row>
    <row r="8" spans="1:12" s="8" customFormat="1" x14ac:dyDescent="0.25">
      <c r="A8" s="6"/>
      <c r="B8" s="12"/>
      <c r="C8" s="100" t="s">
        <v>14</v>
      </c>
      <c r="D8" s="101"/>
      <c r="E8" s="102"/>
      <c r="F8" s="103"/>
      <c r="G8" s="104"/>
      <c r="H8" s="105"/>
      <c r="I8" s="6"/>
      <c r="J8" s="7" t="s">
        <v>1</v>
      </c>
      <c r="K8" s="8" t="s">
        <v>25</v>
      </c>
      <c r="L8" s="8">
        <v>1</v>
      </c>
    </row>
    <row r="9" spans="1:12" s="8" customFormat="1" x14ac:dyDescent="0.25">
      <c r="A9" s="6"/>
      <c r="B9" s="12"/>
      <c r="C9" s="100" t="s">
        <v>4</v>
      </c>
      <c r="D9" s="101"/>
      <c r="E9" s="102"/>
      <c r="F9" s="103"/>
      <c r="G9" s="104"/>
      <c r="H9" s="105"/>
      <c r="I9" s="6"/>
      <c r="J9" s="7" t="s">
        <v>2</v>
      </c>
      <c r="K9" s="8" t="s">
        <v>26</v>
      </c>
      <c r="L9" s="8">
        <v>2</v>
      </c>
    </row>
    <row r="10" spans="1:12" s="8" customFormat="1" ht="14.25" customHeight="1" x14ac:dyDescent="0.25">
      <c r="A10" s="6"/>
      <c r="B10" s="12"/>
      <c r="C10" s="100" t="s">
        <v>5</v>
      </c>
      <c r="D10" s="101"/>
      <c r="E10" s="102"/>
      <c r="F10" s="103"/>
      <c r="G10" s="104"/>
      <c r="H10" s="105"/>
      <c r="I10" s="6"/>
      <c r="J10" s="7"/>
    </row>
    <row r="11" spans="1:12" s="8" customFormat="1" ht="14.25" customHeight="1" x14ac:dyDescent="0.25">
      <c r="A11" s="6"/>
      <c r="B11" s="12"/>
      <c r="C11" s="100" t="s">
        <v>16</v>
      </c>
      <c r="D11" s="101"/>
      <c r="E11" s="102"/>
      <c r="F11" s="108">
        <f>H37</f>
        <v>0</v>
      </c>
      <c r="G11" s="109"/>
      <c r="H11" s="110"/>
      <c r="I11" s="6"/>
      <c r="J11" s="7"/>
    </row>
    <row r="12" spans="1:12" s="8" customFormat="1" ht="14.25" customHeight="1" thickBot="1" x14ac:dyDescent="0.3">
      <c r="A12" s="6"/>
      <c r="B12" s="12"/>
      <c r="C12" s="13"/>
      <c r="D12" s="10"/>
      <c r="E12" s="10"/>
      <c r="F12" s="10"/>
      <c r="G12" s="10"/>
      <c r="H12" s="15"/>
      <c r="I12" s="6"/>
      <c r="J12" s="7"/>
    </row>
    <row r="13" spans="1:12" ht="19.5" customHeight="1" thickTop="1" thickBot="1" x14ac:dyDescent="0.3">
      <c r="A13" s="1"/>
      <c r="B13" s="16"/>
      <c r="C13" s="17" t="s">
        <v>8</v>
      </c>
      <c r="D13" s="66" t="s">
        <v>31</v>
      </c>
      <c r="E13" s="67"/>
      <c r="F13" s="62" t="s">
        <v>32</v>
      </c>
      <c r="G13" s="63"/>
      <c r="H13" s="72" t="s">
        <v>0</v>
      </c>
      <c r="I13" s="1"/>
    </row>
    <row r="14" spans="1:12" ht="19.5" customHeight="1" thickTop="1" thickBot="1" x14ac:dyDescent="0.3">
      <c r="A14" s="1"/>
      <c r="B14" s="16"/>
      <c r="C14" s="17" t="s">
        <v>9</v>
      </c>
      <c r="D14" s="68"/>
      <c r="E14" s="69"/>
      <c r="F14" s="64"/>
      <c r="G14" s="65"/>
      <c r="H14" s="78"/>
      <c r="I14" s="1"/>
    </row>
    <row r="15" spans="1:12" ht="18" hidden="1" customHeight="1" thickTop="1" thickBot="1" x14ac:dyDescent="0.3">
      <c r="A15" s="1"/>
      <c r="B15" s="16"/>
      <c r="C15" s="17" t="s">
        <v>10</v>
      </c>
      <c r="D15" s="60"/>
      <c r="E15" s="61"/>
      <c r="F15" s="97" t="s">
        <v>15</v>
      </c>
      <c r="G15" s="98"/>
      <c r="H15" s="18">
        <f>1*J15</f>
        <v>0</v>
      </c>
      <c r="I15" s="1"/>
      <c r="J15" s="4">
        <f>IF(D15=$J$8,1,0)</f>
        <v>0</v>
      </c>
    </row>
    <row r="16" spans="1:12" ht="36.75" customHeight="1" thickTop="1" thickBot="1" x14ac:dyDescent="0.3">
      <c r="A16" s="1"/>
      <c r="B16" s="16"/>
      <c r="C16" s="28" t="s">
        <v>10</v>
      </c>
      <c r="D16" s="54"/>
      <c r="E16" s="55"/>
      <c r="F16" s="70" t="s">
        <v>35</v>
      </c>
      <c r="G16" s="71"/>
      <c r="H16" s="20">
        <f t="shared" ref="H16" si="0">J16</f>
        <v>0</v>
      </c>
      <c r="I16" s="1"/>
      <c r="J16" s="4">
        <f>IF(D16=$J$8,5,0)</f>
        <v>0</v>
      </c>
    </row>
    <row r="17" spans="1:11" ht="36.75" customHeight="1" thickBot="1" x14ac:dyDescent="0.3">
      <c r="A17" s="1"/>
      <c r="B17" s="16"/>
      <c r="C17" s="39" t="s">
        <v>19</v>
      </c>
      <c r="D17" s="40"/>
      <c r="E17" s="41"/>
      <c r="F17" s="42" t="s">
        <v>36</v>
      </c>
      <c r="G17" s="43"/>
      <c r="H17" s="116">
        <f>J17</f>
        <v>0</v>
      </c>
      <c r="I17" s="1"/>
      <c r="J17" s="4">
        <f>IF(D17=$J$8,5,0)</f>
        <v>0</v>
      </c>
      <c r="K17" s="5">
        <f>D17*0.5</f>
        <v>0</v>
      </c>
    </row>
    <row r="18" spans="1:11" ht="36.75" customHeight="1" thickBot="1" x14ac:dyDescent="0.3">
      <c r="A18" s="1"/>
      <c r="B18" s="16"/>
      <c r="C18" s="39" t="s">
        <v>33</v>
      </c>
      <c r="D18" s="40"/>
      <c r="E18" s="41"/>
      <c r="F18" s="106" t="s">
        <v>34</v>
      </c>
      <c r="G18" s="107"/>
      <c r="H18" s="116">
        <f>J18</f>
        <v>0</v>
      </c>
      <c r="I18" s="1"/>
      <c r="J18" s="4">
        <f>IF(D18=$J$8,10,0)</f>
        <v>0</v>
      </c>
      <c r="K18" s="5">
        <f>D18*0.5</f>
        <v>0</v>
      </c>
    </row>
    <row r="19" spans="1:11" ht="21" customHeight="1" thickBot="1" x14ac:dyDescent="0.3">
      <c r="A19" s="1"/>
      <c r="B19" s="16"/>
      <c r="C19" s="22"/>
      <c r="D19" s="23"/>
      <c r="E19" s="23"/>
      <c r="F19" s="99" t="s">
        <v>6</v>
      </c>
      <c r="G19" s="99"/>
      <c r="H19" s="117">
        <f>IF(J19&gt;10,10,J19)</f>
        <v>0</v>
      </c>
      <c r="I19" s="1"/>
      <c r="J19" s="4">
        <f>SUM(H16:H18)</f>
        <v>0</v>
      </c>
    </row>
    <row r="20" spans="1:11" ht="24.75" customHeight="1" thickTop="1" thickBot="1" x14ac:dyDescent="0.3">
      <c r="A20" s="1"/>
      <c r="B20" s="16"/>
      <c r="C20" s="19"/>
      <c r="D20" s="25"/>
      <c r="E20" s="25"/>
      <c r="F20" s="26"/>
      <c r="G20" s="26"/>
      <c r="H20" s="27"/>
      <c r="I20" s="1"/>
    </row>
    <row r="21" spans="1:11" ht="24" customHeight="1" thickTop="1" thickBot="1" x14ac:dyDescent="0.3">
      <c r="A21" s="1"/>
      <c r="B21" s="16"/>
      <c r="C21" s="17" t="s">
        <v>8</v>
      </c>
      <c r="D21" s="66" t="s">
        <v>45</v>
      </c>
      <c r="E21" s="67"/>
      <c r="F21" s="62" t="s">
        <v>29</v>
      </c>
      <c r="G21" s="63"/>
      <c r="H21" s="72" t="s">
        <v>0</v>
      </c>
      <c r="I21" s="1"/>
    </row>
    <row r="22" spans="1:11" ht="20.25" customHeight="1" thickTop="1" x14ac:dyDescent="0.25">
      <c r="A22" s="1"/>
      <c r="B22" s="16"/>
      <c r="C22" s="77" t="s">
        <v>11</v>
      </c>
      <c r="D22" s="75"/>
      <c r="E22" s="76"/>
      <c r="F22" s="82"/>
      <c r="G22" s="83"/>
      <c r="H22" s="73"/>
      <c r="I22" s="1"/>
    </row>
    <row r="23" spans="1:11" ht="6" customHeight="1" thickBot="1" x14ac:dyDescent="0.3">
      <c r="A23" s="1"/>
      <c r="B23" s="16"/>
      <c r="C23" s="78"/>
      <c r="D23" s="75"/>
      <c r="E23" s="76"/>
      <c r="F23" s="84"/>
      <c r="G23" s="85"/>
      <c r="H23" s="74"/>
      <c r="I23" s="1"/>
    </row>
    <row r="24" spans="1:11" ht="36.75" customHeight="1" thickTop="1" thickBot="1" x14ac:dyDescent="0.3">
      <c r="A24" s="1"/>
      <c r="B24" s="16"/>
      <c r="C24" s="28" t="s">
        <v>12</v>
      </c>
      <c r="D24" s="54"/>
      <c r="E24" s="55"/>
      <c r="F24" s="111" t="s">
        <v>41</v>
      </c>
      <c r="G24" s="112"/>
      <c r="H24" s="115">
        <f>IF(J24&gt;5,5,J24)</f>
        <v>0</v>
      </c>
      <c r="I24" s="1"/>
      <c r="J24" s="4">
        <f>D24*1.5</f>
        <v>0</v>
      </c>
    </row>
    <row r="25" spans="1:11" ht="36.75" customHeight="1" thickBot="1" x14ac:dyDescent="0.3">
      <c r="A25" s="1"/>
      <c r="B25" s="16"/>
      <c r="C25" s="39" t="s">
        <v>30</v>
      </c>
      <c r="D25" s="40"/>
      <c r="E25" s="41"/>
      <c r="F25" s="113" t="s">
        <v>42</v>
      </c>
      <c r="G25" s="114"/>
      <c r="H25" s="21">
        <f>IF(J25&gt;10,10,J25)</f>
        <v>0</v>
      </c>
      <c r="I25" s="1"/>
      <c r="J25" s="4">
        <f>D25*2</f>
        <v>0</v>
      </c>
    </row>
    <row r="26" spans="1:11" ht="21" customHeight="1" thickTop="1" thickBot="1" x14ac:dyDescent="0.3">
      <c r="A26" s="1"/>
      <c r="B26" s="16"/>
      <c r="C26" s="90" t="s">
        <v>22</v>
      </c>
      <c r="D26" s="91"/>
      <c r="E26" s="91"/>
      <c r="F26" s="91"/>
      <c r="G26" s="92"/>
      <c r="H26" s="24">
        <f>IF(J26&gt;10,10,J26)</f>
        <v>0</v>
      </c>
      <c r="I26" s="1"/>
      <c r="J26" s="4">
        <f>SUM(H24:H25)</f>
        <v>0</v>
      </c>
    </row>
    <row r="27" spans="1:11" ht="21" customHeight="1" thickTop="1" thickBot="1" x14ac:dyDescent="0.3">
      <c r="A27" s="1"/>
      <c r="B27" s="16"/>
      <c r="C27" s="29"/>
      <c r="D27" s="25"/>
      <c r="E27" s="25"/>
      <c r="F27" s="26"/>
      <c r="G27" s="29"/>
      <c r="H27" s="30"/>
      <c r="I27" s="1"/>
    </row>
    <row r="28" spans="1:11" ht="40.5" customHeight="1" thickTop="1" thickBot="1" x14ac:dyDescent="0.3">
      <c r="A28" s="1"/>
      <c r="B28" s="16"/>
      <c r="C28" s="17" t="s">
        <v>17</v>
      </c>
      <c r="D28" s="87" t="s">
        <v>46</v>
      </c>
      <c r="E28" s="87"/>
      <c r="F28" s="88" t="s">
        <v>39</v>
      </c>
      <c r="G28" s="89"/>
      <c r="H28" s="18" t="s">
        <v>0</v>
      </c>
      <c r="I28" s="1"/>
    </row>
    <row r="29" spans="1:11" ht="36.75" customHeight="1" thickTop="1" thickBot="1" x14ac:dyDescent="0.3">
      <c r="A29" s="1"/>
      <c r="B29" s="16"/>
      <c r="C29" s="39" t="s">
        <v>18</v>
      </c>
      <c r="D29" s="54"/>
      <c r="E29" s="55"/>
      <c r="F29" s="56" t="s">
        <v>43</v>
      </c>
      <c r="G29" s="57"/>
      <c r="H29" s="20">
        <f>IF(D29&lt;18,0,MIN(15,D29*0.5))</f>
        <v>0</v>
      </c>
      <c r="I29" s="1"/>
    </row>
    <row r="30" spans="1:11" ht="36.75" customHeight="1" thickBot="1" x14ac:dyDescent="0.3">
      <c r="A30" s="1"/>
      <c r="B30" s="16"/>
      <c r="C30" s="39" t="s">
        <v>28</v>
      </c>
      <c r="D30" s="40"/>
      <c r="E30" s="41"/>
      <c r="F30" s="58" t="s">
        <v>44</v>
      </c>
      <c r="G30" s="59"/>
      <c r="H30" s="116">
        <f>IF(J30&gt;10,10,J30)</f>
        <v>0</v>
      </c>
      <c r="I30" s="1"/>
      <c r="J30" s="4">
        <f>D30*3.5</f>
        <v>0</v>
      </c>
    </row>
    <row r="31" spans="1:11" ht="22.5" customHeight="1" thickBot="1" x14ac:dyDescent="0.3">
      <c r="A31" s="1"/>
      <c r="B31" s="16"/>
      <c r="C31" s="79" t="s">
        <v>23</v>
      </c>
      <c r="D31" s="80"/>
      <c r="E31" s="80"/>
      <c r="F31" s="80"/>
      <c r="G31" s="86"/>
      <c r="H31" s="117">
        <f>IF(J31&gt;25,25,J31)</f>
        <v>0</v>
      </c>
      <c r="I31" s="1"/>
      <c r="J31" s="4">
        <f>SUM(H29:H30)</f>
        <v>0</v>
      </c>
    </row>
    <row r="32" spans="1:11" ht="22.5" customHeight="1" thickTop="1" thickBot="1" x14ac:dyDescent="0.3">
      <c r="A32" s="1"/>
      <c r="B32" s="16"/>
      <c r="C32" s="52"/>
      <c r="D32" s="53"/>
      <c r="E32" s="53"/>
      <c r="F32" s="53"/>
      <c r="G32" s="53"/>
      <c r="H32" s="31"/>
      <c r="I32" s="1"/>
    </row>
    <row r="33" spans="1:10" ht="58.5" customHeight="1" thickTop="1" thickBot="1" x14ac:dyDescent="0.3">
      <c r="A33" s="1"/>
      <c r="B33" s="16"/>
      <c r="C33" s="17" t="s">
        <v>20</v>
      </c>
      <c r="D33" s="87" t="s">
        <v>37</v>
      </c>
      <c r="E33" s="87"/>
      <c r="F33" s="51" t="s">
        <v>40</v>
      </c>
      <c r="G33" s="51"/>
      <c r="H33" s="32" t="s">
        <v>0</v>
      </c>
      <c r="I33" s="1"/>
    </row>
    <row r="34" spans="1:10" ht="36.75" customHeight="1" thickTop="1" thickBot="1" x14ac:dyDescent="0.3">
      <c r="A34" s="1"/>
      <c r="B34" s="16"/>
      <c r="C34" s="39" t="s">
        <v>21</v>
      </c>
      <c r="D34" s="54"/>
      <c r="E34" s="55"/>
      <c r="F34" s="58" t="s">
        <v>38</v>
      </c>
      <c r="G34" s="59"/>
      <c r="H34" s="20">
        <f>J34</f>
        <v>0</v>
      </c>
      <c r="I34" s="1"/>
      <c r="J34" s="4">
        <f>IF(D34=$J$8,5,0)</f>
        <v>0</v>
      </c>
    </row>
    <row r="35" spans="1:10" ht="28.15" customHeight="1" thickBot="1" x14ac:dyDescent="0.3">
      <c r="A35" s="1"/>
      <c r="B35" s="16"/>
      <c r="C35" s="79" t="s">
        <v>24</v>
      </c>
      <c r="D35" s="80"/>
      <c r="E35" s="80"/>
      <c r="F35" s="80"/>
      <c r="G35" s="81"/>
      <c r="H35" s="117">
        <f>IF(J35&gt;5,5,J35)</f>
        <v>0</v>
      </c>
      <c r="I35" s="1"/>
      <c r="J35" s="4">
        <f>SUM(H34)</f>
        <v>0</v>
      </c>
    </row>
    <row r="36" spans="1:10" ht="19.5" customHeight="1" thickTop="1" thickBot="1" x14ac:dyDescent="0.3">
      <c r="A36" s="1"/>
      <c r="B36" s="16"/>
      <c r="C36" s="33"/>
      <c r="D36" s="34"/>
      <c r="E36" s="25"/>
      <c r="F36" s="25"/>
      <c r="G36" s="26"/>
      <c r="H36" s="35"/>
      <c r="I36" s="1"/>
    </row>
    <row r="37" spans="1:10" ht="22.5" customHeight="1" thickTop="1" thickBot="1" x14ac:dyDescent="0.3">
      <c r="A37" s="1"/>
      <c r="B37" s="16"/>
      <c r="C37" s="48" t="s">
        <v>13</v>
      </c>
      <c r="D37" s="49"/>
      <c r="E37" s="49"/>
      <c r="F37" s="49"/>
      <c r="G37" s="50"/>
      <c r="H37" s="36">
        <f>SUM(H35,H31,H26,H19)</f>
        <v>0</v>
      </c>
      <c r="I37" s="1"/>
    </row>
    <row r="38" spans="1:10" ht="10.5" customHeight="1" thickTop="1" thickBot="1" x14ac:dyDescent="0.3">
      <c r="A38" s="1"/>
      <c r="B38" s="44"/>
      <c r="C38" s="45"/>
      <c r="D38" s="46"/>
      <c r="E38" s="46"/>
      <c r="F38" s="46"/>
      <c r="G38" s="46"/>
      <c r="H38" s="47"/>
      <c r="I38" s="1"/>
    </row>
    <row r="39" spans="1:10" ht="16.5" thickTop="1" x14ac:dyDescent="0.25">
      <c r="A39" s="1"/>
      <c r="B39" s="1"/>
      <c r="C39" s="1"/>
      <c r="D39" s="1"/>
      <c r="E39" s="1"/>
      <c r="F39" s="1"/>
      <c r="G39" s="1"/>
      <c r="H39" s="37"/>
      <c r="I39" s="1"/>
    </row>
  </sheetData>
  <sheetProtection algorithmName="SHA-512" hashValue="MbU2TNOc0CH7PSWr12dYMCQusWAPWGPRKTLCF7oys0rz0IuD0F+KwW3R1RfqSzktiGT2jUSS0mmbqO9iyswJPg==" saltValue="krBd0sU9FqE95LlfslKsfQ==" spinCount="100000" sheet="1" objects="1" scenarios="1"/>
  <mergeCells count="47">
    <mergeCell ref="D25:E25"/>
    <mergeCell ref="F25:G25"/>
    <mergeCell ref="D29:E29"/>
    <mergeCell ref="F29:G29"/>
    <mergeCell ref="D30:E30"/>
    <mergeCell ref="F30:G30"/>
    <mergeCell ref="D18:E18"/>
    <mergeCell ref="F18:G18"/>
    <mergeCell ref="C11:E11"/>
    <mergeCell ref="F11:H11"/>
    <mergeCell ref="D24:E24"/>
    <mergeCell ref="F24:G24"/>
    <mergeCell ref="D28:E28"/>
    <mergeCell ref="F28:G28"/>
    <mergeCell ref="D33:E33"/>
    <mergeCell ref="C26:G26"/>
    <mergeCell ref="B5:H5"/>
    <mergeCell ref="F15:G15"/>
    <mergeCell ref="F19:G19"/>
    <mergeCell ref="H13:H14"/>
    <mergeCell ref="C7:E7"/>
    <mergeCell ref="C8:E8"/>
    <mergeCell ref="C9:E9"/>
    <mergeCell ref="C10:E10"/>
    <mergeCell ref="F7:H7"/>
    <mergeCell ref="F8:H8"/>
    <mergeCell ref="F9:H9"/>
    <mergeCell ref="F10:H10"/>
    <mergeCell ref="D15:E15"/>
    <mergeCell ref="F13:G14"/>
    <mergeCell ref="D13:E14"/>
    <mergeCell ref="D16:E16"/>
    <mergeCell ref="F16:G16"/>
    <mergeCell ref="D17:E17"/>
    <mergeCell ref="F17:G17"/>
    <mergeCell ref="B38:H38"/>
    <mergeCell ref="C37:G37"/>
    <mergeCell ref="F33:G33"/>
    <mergeCell ref="C32:G32"/>
    <mergeCell ref="D34:E34"/>
    <mergeCell ref="F34:G34"/>
    <mergeCell ref="H21:H23"/>
    <mergeCell ref="D21:E23"/>
    <mergeCell ref="C22:C23"/>
    <mergeCell ref="C35:G35"/>
    <mergeCell ref="F21:G23"/>
    <mergeCell ref="C31:G31"/>
  </mergeCells>
  <dataValidations count="2">
    <dataValidation type="list" allowBlank="1" showInputMessage="1" showErrorMessage="1" sqref="D34:E34 D15:E18" xr:uid="{709FF821-8CDA-42C3-B49B-EFC019DE8EB3}">
      <formula1>$J$7:$J$9</formula1>
    </dataValidation>
    <dataValidation allowBlank="1" showInputMessage="1" showErrorMessage="1" sqref="D25:E25 D29:E30" xr:uid="{C46D455E-0692-44AD-BDB4-929D38CED1B1}"/>
  </dataValidations>
  <pageMargins left="0.39370078740157483" right="0.39370078740157483" top="0.74803149606299213" bottom="0.74803149606299213" header="0.31496062992125984" footer="0.31496062992125984"/>
  <pageSetup paperSize="9"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F899B1F1ED3942B64700BE5273178F" ma:contentTypeVersion="12" ma:contentTypeDescription="Crear nuevo documento." ma:contentTypeScope="" ma:versionID="5ff2bf7cdcd6d47fa8218686cfac6c85">
  <xsd:schema xmlns:xsd="http://www.w3.org/2001/XMLSchema" xmlns:xs="http://www.w3.org/2001/XMLSchema" xmlns:p="http://schemas.microsoft.com/office/2006/metadata/properties" xmlns:ns2="99fa1fec-90cf-4bf4-ad28-be43176c2173" xmlns:ns3="9c20eddb-8e12-4c95-ac35-05f3167c6de2" targetNamespace="http://schemas.microsoft.com/office/2006/metadata/properties" ma:root="true" ma:fieldsID="62a6383e4ae4da6bc88f38d6b5672eac" ns2:_="" ns3:_="">
    <xsd:import namespace="99fa1fec-90cf-4bf4-ad28-be43176c2173"/>
    <xsd:import namespace="9c20eddb-8e12-4c95-ac35-05f3167c6d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0eddb-8e12-4c95-ac35-05f3167c6d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JWYAVES5PER4-1547219876-7224</_dlc_DocId>
    <_dlc_DocIdUrl xmlns="99fa1fec-90cf-4bf4-ad28-be43176c2173">
      <Url>https://fundacionuvaes.sharepoint.com/sites/DOCUMENTACIONPERSONAS/_layouts/15/DocIdRedir.aspx?ID=JWYAVES5PER4-1547219876-7224</Url>
      <Description>JWYAVES5PER4-1547219876-7224</Description>
    </_dlc_DocIdUrl>
    <TaxCatchAll xmlns="99fa1fec-90cf-4bf4-ad28-be43176c2173" xsi:nil="true"/>
    <lcf76f155ced4ddcb4097134ff3c332f xmlns="9c20eddb-8e12-4c95-ac35-05f3167c6d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00FF68-4AA3-4A77-A583-59C394005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9c20eddb-8e12-4c95-ac35-05f3167c6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2024-03-20T08:05:46Z</cp:lastPrinted>
  <dcterms:created xsi:type="dcterms:W3CDTF">2022-03-16T12:07:19Z</dcterms:created>
  <dcterms:modified xsi:type="dcterms:W3CDTF">2026-05-25T11:10:36Z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0x010100BDF899B1F1ED3942B64700BE5273178F</vt:lpwstr>
  </property>
  <property fmtid="{D5CDD505-2E9C-101B-9397-08002B2CF9AE}" pid="3" name="_dlc_DocIdItemGuid">
    <vt:lpwstr>2c4138eb-95f5-4a17-be8b-65ef388da045</vt:lpwstr>
  </property>
  <property fmtid="{D5CDD505-2E9C-101B-9397-08002B2CF9AE}" pid="4" name="MediaServiceImageTags">
    <vt:lpwstr/>
  </property>
</Properties>
</file>